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anny\Documents\My Files - Danny\ROI Calculator\"/>
    </mc:Choice>
  </mc:AlternateContent>
  <bookViews>
    <workbookView xWindow="0" yWindow="0" windowWidth="20490" windowHeight="7755" activeTab="1"/>
  </bookViews>
  <sheets>
    <sheet name="Worksheet" sheetId="1" r:id="rId1"/>
    <sheet name="Rating Table" sheetId="3" r:id="rId2"/>
    <sheet name="VLOOKUP TABLES" sheetId="4" r:id="rId3"/>
  </sheets>
  <definedNames>
    <definedName name="_xlnm._FilterDatabase" localSheetId="0" hidden="1">Worksheet!#REF!</definedName>
    <definedName name="_xlnm.Print_Area" localSheetId="0">Worksheet!$A$1:$G$45</definedName>
  </definedNames>
  <calcPr calcId="162913"/>
</workbook>
</file>

<file path=xl/calcChain.xml><?xml version="1.0" encoding="utf-8"?>
<calcChain xmlns="http://schemas.openxmlformats.org/spreadsheetml/2006/main">
  <c r="E11" i="3" l="1"/>
  <c r="E2" i="3"/>
  <c r="D2" i="3"/>
  <c r="G22" i="1" l="1"/>
  <c r="G21" i="1"/>
  <c r="D17" i="3"/>
  <c r="D16" i="3"/>
  <c r="D15" i="3"/>
  <c r="D14" i="3"/>
  <c r="D13" i="3"/>
  <c r="D12" i="3"/>
  <c r="D31" i="3"/>
  <c r="D30" i="3"/>
  <c r="D29" i="3"/>
  <c r="D4" i="3"/>
  <c r="D5" i="3"/>
  <c r="D6" i="3"/>
  <c r="D7" i="3"/>
  <c r="D8" i="3"/>
  <c r="D3" i="3"/>
  <c r="D21" i="3"/>
  <c r="D22" i="3"/>
  <c r="D23" i="3"/>
  <c r="D24" i="3"/>
  <c r="D25" i="3"/>
  <c r="D12" i="1"/>
  <c r="D22" i="1"/>
  <c r="D18" i="1"/>
  <c r="D28" i="3" l="1"/>
  <c r="E28" i="3" s="1"/>
  <c r="G23" i="1" s="1"/>
  <c r="D20" i="3"/>
  <c r="E20" i="3" s="1"/>
  <c r="G20" i="1" s="1"/>
  <c r="D11" i="3"/>
  <c r="G8" i="1"/>
  <c r="G10" i="1"/>
  <c r="G9" i="1"/>
  <c r="G13" i="1" l="1"/>
  <c r="G11" i="1"/>
  <c r="G12" i="1"/>
  <c r="G15" i="1" l="1"/>
</calcChain>
</file>

<file path=xl/sharedStrings.xml><?xml version="1.0" encoding="utf-8"?>
<sst xmlns="http://schemas.openxmlformats.org/spreadsheetml/2006/main" count="137" uniqueCount="81">
  <si>
    <t>Low</t>
  </si>
  <si>
    <t>Moderate</t>
  </si>
  <si>
    <t>High</t>
  </si>
  <si>
    <t>Neutral</t>
  </si>
  <si>
    <t>1 for Yes 0 for No</t>
  </si>
  <si>
    <t>Multiplier</t>
  </si>
  <si>
    <t>Score</t>
  </si>
  <si>
    <t>Blitch/Broussard ROI Calculator</t>
  </si>
  <si>
    <t>Revenue:</t>
  </si>
  <si>
    <t>Grant/Contract Revenue</t>
  </si>
  <si>
    <t>Total Revenue</t>
  </si>
  <si>
    <t>Salary (Base + Benefits)</t>
  </si>
  <si>
    <t>ROI Calculations</t>
  </si>
  <si>
    <t>Expenses:</t>
  </si>
  <si>
    <t>Total Expenses</t>
  </si>
  <si>
    <t xml:space="preserve">Sponsorships </t>
  </si>
  <si>
    <t>Events/Professional Development</t>
  </si>
  <si>
    <t>Supplies/Equipment/Subscriptions/Certifications</t>
  </si>
  <si>
    <t>ROI Calculation Methods</t>
  </si>
  <si>
    <t>Simple Calculation (revenue - expenses)</t>
  </si>
  <si>
    <t>ROI Variables</t>
  </si>
  <si>
    <t>Importance of Grant Funding</t>
  </si>
  <si>
    <t>Organization would close without programs supported by grant</t>
  </si>
  <si>
    <t>Organization would lose other financial support</t>
  </si>
  <si>
    <t>Organization would lose partners</t>
  </si>
  <si>
    <t>Organization would lose standing in the community</t>
  </si>
  <si>
    <t>Importance of Grants</t>
  </si>
  <si>
    <t>Number of Grants</t>
  </si>
  <si>
    <t>$10M+</t>
  </si>
  <si>
    <t>$1M-$9M</t>
  </si>
  <si>
    <t>$500K-$999K</t>
  </si>
  <si>
    <t>$250K-$499K</t>
  </si>
  <si>
    <t>$100K-$249K</t>
  </si>
  <si>
    <t>&lt;$100K</t>
  </si>
  <si>
    <t>Extremely High</t>
  </si>
  <si>
    <t>Major Gift/Other Revenue*</t>
  </si>
  <si>
    <t>Partnership Revenue**</t>
  </si>
  <si>
    <t>**Revenue gained directly through subcontracts with other lead agencies or revenue from donations to programs that would not exist without grant funding</t>
  </si>
  <si>
    <t>Amount of Proposals (written)</t>
  </si>
  <si>
    <t>Grant Writing Activity</t>
  </si>
  <si>
    <t>Grant Management Activity</t>
  </si>
  <si>
    <t>Percentage of Operating Budget from Grants</t>
  </si>
  <si>
    <t>Total Organization Operating Budget</t>
  </si>
  <si>
    <t xml:space="preserve">Grant Management </t>
  </si>
  <si>
    <t>Category from Rating Table</t>
  </si>
  <si>
    <t>Intrinsic Factors</t>
  </si>
  <si>
    <t>Intrinsic Activity</t>
  </si>
  <si>
    <t>Project Development</t>
  </si>
  <si>
    <t>Organizational Leadership</t>
  </si>
  <si>
    <t>Administration/Management</t>
  </si>
  <si>
    <t>15-20</t>
  </si>
  <si>
    <t>0-9</t>
  </si>
  <si>
    <t>Organization would need to fire staff without grant-funded programs</t>
  </si>
  <si>
    <t>*That portion of major gift, DAF, or other revenue that was leveraged through the research, collaborative, or other efforts of the grant professional</t>
  </si>
  <si>
    <t>0-24%</t>
  </si>
  <si>
    <t>25-49%</t>
  </si>
  <si>
    <t>50-75%</t>
  </si>
  <si>
    <t>76-100%</t>
  </si>
  <si>
    <t>Percentage of Operating Budget Adjustment</t>
  </si>
  <si>
    <t>21+</t>
  </si>
  <si>
    <t>40+</t>
  </si>
  <si>
    <t>30-39</t>
  </si>
  <si>
    <t>20-29</t>
  </si>
  <si>
    <t>10-19</t>
  </si>
  <si>
    <t>35+</t>
  </si>
  <si>
    <t>Final ROI (Average of all Calculation Methods)***</t>
  </si>
  <si>
    <t>Three added factors</t>
  </si>
  <si>
    <t>Two added factors</t>
  </si>
  <si>
    <t>One added factor</t>
  </si>
  <si>
    <t>Added amount</t>
  </si>
  <si>
    <t>Operating Budget</t>
  </si>
  <si>
    <t xml:space="preserve">Operating Budget Adjusted </t>
  </si>
  <si>
    <t>Other Factors</t>
  </si>
  <si>
    <t>Proposal Writing Activity</t>
  </si>
  <si>
    <t>Other Factors (taking up at least 10% of the professional's time</t>
  </si>
  <si>
    <t>Amount of Proposals under management (current grants)</t>
  </si>
  <si>
    <t>***An average is used to avoid counting the simple ROI base number (revenue-expenses) multiple times. Rather, each additional ROI factor is applied as if it were the only method of calculating ROI.  By averaging THESE amounts, we are able to provide an ROI that is reasonably adjusted for the other factors.</t>
  </si>
  <si>
    <t xml:space="preserve">Directions:  Enter data in all gray shaded areas throughout.  Complete the Rating Table information (TAB 2). Final ROI presented as dollar value of grant professional's worth.  </t>
  </si>
  <si>
    <t>Grants as a Percentage of Operating Budget</t>
  </si>
  <si>
    <t>10-14</t>
  </si>
  <si>
    <t>30-34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</si>
</sst>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
    <numFmt numFmtId="165" formatCode="0000000000"/>
    <numFmt numFmtId="166" formatCode="0.0"/>
  </numFmts>
  <fonts count="20" x14ac:knownFonts="1">
    <font>
      <sz val="10"/>
      <name val="Arial"/>
    </font>
    <font>
      <sz val="10"/>
      <name val="Arial"/>
      <family val="2"/>
    </font>
    <font>
      <sz val="8"/>
      <name val="Arial"/>
      <family val="2"/>
    </font>
    <font>
      <b/>
      <sz val="9"/>
      <name val="Arial"/>
      <family val="2"/>
    </font>
    <font>
      <sz val="9"/>
      <name val="Arial"/>
      <family val="2"/>
    </font>
    <font>
      <sz val="10"/>
      <name val="Arial"/>
      <family val="2"/>
    </font>
    <font>
      <i/>
      <sz val="8"/>
      <name val="Arial"/>
      <family val="2"/>
    </font>
    <font>
      <b/>
      <sz val="16"/>
      <name val="Arial"/>
      <family val="2"/>
    </font>
    <font>
      <sz val="8"/>
      <name val="Arial"/>
      <family val="2"/>
    </font>
    <font>
      <b/>
      <i/>
      <sz val="10"/>
      <name val="Arial"/>
      <family val="2"/>
    </font>
    <font>
      <b/>
      <sz val="10"/>
      <name val="Arial"/>
      <family val="2"/>
    </font>
    <font>
      <b/>
      <u/>
      <sz val="11"/>
      <name val="Calibri"/>
      <family val="2"/>
      <scheme val="minor"/>
    </font>
    <font>
      <sz val="11"/>
      <name val="Calibri"/>
      <family val="2"/>
      <scheme val="minor"/>
    </font>
    <font>
      <b/>
      <sz val="11"/>
      <name val="Calibri"/>
      <family val="2"/>
      <scheme val="minor"/>
    </font>
    <font>
      <i/>
      <sz val="11"/>
      <name val="Calibri"/>
      <family val="2"/>
      <scheme val="minor"/>
    </font>
    <font>
      <u/>
      <sz val="11"/>
      <name val="Calibri"/>
      <family val="2"/>
      <scheme val="minor"/>
    </font>
    <font>
      <i/>
      <sz val="9"/>
      <name val="Calibri"/>
      <family val="2"/>
      <scheme val="minor"/>
    </font>
    <font>
      <b/>
      <sz val="12"/>
      <name val="Calibri"/>
      <family val="2"/>
      <scheme val="minor"/>
    </font>
    <font>
      <sz val="10"/>
      <name val="Calibri"/>
      <family val="2"/>
      <scheme val="minor"/>
    </font>
    <font>
      <b/>
      <sz val="10"/>
      <name val="Calibri"/>
      <family val="2"/>
      <scheme val="minor"/>
    </font>
  </fonts>
  <fills count="7">
    <fill>
      <patternFill patternType="none"/>
    </fill>
    <fill>
      <patternFill patternType="gray125"/>
    </fill>
    <fill>
      <patternFill patternType="solid">
        <fgColor theme="3"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115">
    <xf numFmtId="0" fontId="0" fillId="0" borderId="0" xfId="0"/>
    <xf numFmtId="0" fontId="0" fillId="0" borderId="0" xfId="0" applyBorder="1"/>
    <xf numFmtId="0" fontId="1" fillId="0" borderId="0" xfId="0" applyFont="1" applyBorder="1"/>
    <xf numFmtId="164" fontId="0" fillId="0" borderId="0" xfId="0" applyNumberFormat="1"/>
    <xf numFmtId="0" fontId="5" fillId="0" borderId="0" xfId="0" applyFont="1"/>
    <xf numFmtId="0" fontId="5" fillId="0" borderId="0" xfId="0" applyFont="1" applyBorder="1"/>
    <xf numFmtId="164" fontId="5" fillId="0" borderId="0" xfId="0" applyNumberFormat="1" applyFont="1" applyBorder="1"/>
    <xf numFmtId="164" fontId="5" fillId="0" borderId="0" xfId="0" applyNumberFormat="1" applyFont="1"/>
    <xf numFmtId="0" fontId="8" fillId="0" borderId="0" xfId="0" applyFont="1" applyBorder="1"/>
    <xf numFmtId="0" fontId="1" fillId="0" borderId="0" xfId="0" applyFont="1"/>
    <xf numFmtId="0" fontId="4" fillId="0" borderId="0" xfId="0" applyFont="1"/>
    <xf numFmtId="164" fontId="6" fillId="0" borderId="0" xfId="0" applyNumberFormat="1" applyFont="1" applyFill="1" applyBorder="1" applyAlignment="1"/>
    <xf numFmtId="0" fontId="3" fillId="0" borderId="1" xfId="0" applyFont="1" applyFill="1" applyBorder="1" applyAlignment="1">
      <alignment horizontal="center"/>
    </xf>
    <xf numFmtId="0" fontId="4" fillId="0" borderId="1" xfId="0" applyFont="1" applyFill="1" applyBorder="1"/>
    <xf numFmtId="0" fontId="8" fillId="0" borderId="0" xfId="0" applyFont="1" applyFill="1" applyBorder="1" applyAlignment="1">
      <alignment horizontal="right"/>
    </xf>
    <xf numFmtId="164" fontId="6" fillId="0" borderId="0" xfId="0" applyNumberFormat="1" applyFont="1" applyAlignment="1">
      <alignment horizontal="right"/>
    </xf>
    <xf numFmtId="0" fontId="11" fillId="0" borderId="0" xfId="0" applyFont="1" applyBorder="1"/>
    <xf numFmtId="164" fontId="12" fillId="0" borderId="0" xfId="0" applyNumberFormat="1" applyFont="1" applyBorder="1"/>
    <xf numFmtId="0" fontId="12" fillId="0" borderId="0" xfId="0" applyFont="1" applyBorder="1"/>
    <xf numFmtId="0" fontId="12" fillId="0" borderId="0" xfId="0" applyFont="1" applyFill="1" applyBorder="1"/>
    <xf numFmtId="0" fontId="11" fillId="0" borderId="0" xfId="0" applyFont="1"/>
    <xf numFmtId="164" fontId="12" fillId="0" borderId="0" xfId="0" applyNumberFormat="1" applyFont="1"/>
    <xf numFmtId="0" fontId="12" fillId="0" borderId="0" xfId="0" applyFont="1"/>
    <xf numFmtId="0" fontId="12" fillId="0" borderId="0" xfId="0" applyFont="1" applyFill="1"/>
    <xf numFmtId="0" fontId="13" fillId="0" borderId="0" xfId="0" applyFont="1" applyBorder="1"/>
    <xf numFmtId="164" fontId="13" fillId="0" borderId="0" xfId="0" applyNumberFormat="1" applyFont="1" applyBorder="1"/>
    <xf numFmtId="164" fontId="12" fillId="0" borderId="0" xfId="0" applyNumberFormat="1" applyFont="1" applyFill="1"/>
    <xf numFmtId="0" fontId="11" fillId="0" borderId="0" xfId="0" applyFont="1" applyFill="1" applyBorder="1"/>
    <xf numFmtId="164" fontId="12" fillId="0" borderId="0" xfId="0" applyNumberFormat="1" applyFont="1" applyAlignment="1">
      <alignment horizontal="right"/>
    </xf>
    <xf numFmtId="9" fontId="12" fillId="0" borderId="0" xfId="0" applyNumberFormat="1" applyFont="1" applyFill="1" applyBorder="1"/>
    <xf numFmtId="10" fontId="12" fillId="0" borderId="0" xfId="0" applyNumberFormat="1" applyFont="1"/>
    <xf numFmtId="9" fontId="12" fillId="0" borderId="0" xfId="0" applyNumberFormat="1" applyFont="1"/>
    <xf numFmtId="164" fontId="12" fillId="0" borderId="0" xfId="0" applyNumberFormat="1" applyFont="1" applyFill="1" applyBorder="1"/>
    <xf numFmtId="164" fontId="14" fillId="0" borderId="0" xfId="0" applyNumberFormat="1" applyFont="1" applyFill="1" applyBorder="1" applyAlignment="1"/>
    <xf numFmtId="0" fontId="15" fillId="0" borderId="0" xfId="0" applyFont="1" applyFill="1" applyBorder="1" applyAlignment="1">
      <alignment horizontal="left"/>
    </xf>
    <xf numFmtId="165" fontId="12" fillId="0" borderId="0" xfId="0" applyNumberFormat="1" applyFont="1" applyFill="1" applyBorder="1"/>
    <xf numFmtId="0" fontId="11" fillId="0" borderId="0" xfId="0" applyFont="1" applyBorder="1" applyAlignment="1">
      <alignment horizontal="center"/>
    </xf>
    <xf numFmtId="164" fontId="16" fillId="0" borderId="0" xfId="0" applyNumberFormat="1" applyFont="1" applyFill="1" applyAlignment="1">
      <alignment horizontal="left" wrapText="1"/>
    </xf>
    <xf numFmtId="0" fontId="16" fillId="0" borderId="0" xfId="0" applyFont="1" applyAlignment="1">
      <alignment horizontal="left" vertical="top" wrapText="1"/>
    </xf>
    <xf numFmtId="0" fontId="17" fillId="0" borderId="0" xfId="0" applyFont="1" applyBorder="1" applyAlignment="1">
      <alignment horizontal="left"/>
    </xf>
    <xf numFmtId="0" fontId="17" fillId="0" borderId="0" xfId="0" applyFont="1" applyAlignment="1">
      <alignment horizontal="left"/>
    </xf>
    <xf numFmtId="1" fontId="12" fillId="0" borderId="0" xfId="0" applyNumberFormat="1" applyFont="1"/>
    <xf numFmtId="166" fontId="0" fillId="0" borderId="0" xfId="0" applyNumberFormat="1"/>
    <xf numFmtId="0" fontId="4" fillId="0" borderId="0" xfId="0" applyFont="1" applyFill="1"/>
    <xf numFmtId="0" fontId="9" fillId="0" borderId="1" xfId="0" applyFont="1" applyFill="1" applyBorder="1"/>
    <xf numFmtId="0" fontId="0" fillId="0" borderId="1" xfId="0" applyFill="1" applyBorder="1"/>
    <xf numFmtId="0" fontId="10" fillId="0" borderId="1" xfId="0" applyFont="1" applyFill="1" applyBorder="1"/>
    <xf numFmtId="0" fontId="1" fillId="0" borderId="1" xfId="0" applyFont="1" applyFill="1" applyBorder="1" applyAlignment="1">
      <alignment wrapText="1"/>
    </xf>
    <xf numFmtId="0" fontId="3" fillId="0" borderId="1" xfId="0" applyFont="1" applyFill="1" applyBorder="1"/>
    <xf numFmtId="0" fontId="4" fillId="0" borderId="1" xfId="0" applyFont="1" applyFill="1" applyBorder="1" applyAlignment="1">
      <alignment horizontal="left" indent="1"/>
    </xf>
    <xf numFmtId="0" fontId="13" fillId="0" borderId="0" xfId="0" applyFont="1"/>
    <xf numFmtId="164" fontId="13" fillId="0" borderId="0" xfId="0" applyNumberFormat="1" applyFont="1" applyAlignment="1">
      <alignment horizontal="right"/>
    </xf>
    <xf numFmtId="0" fontId="4" fillId="2" borderId="1" xfId="0" applyFont="1" applyFill="1" applyBorder="1" applyAlignment="1">
      <alignment horizontal="left"/>
    </xf>
    <xf numFmtId="0" fontId="3" fillId="2" borderId="1" xfId="0" applyFont="1" applyFill="1" applyBorder="1" applyAlignment="1">
      <alignment horizontal="center"/>
    </xf>
    <xf numFmtId="0" fontId="4" fillId="2" borderId="1" xfId="0" applyFont="1" applyFill="1" applyBorder="1"/>
    <xf numFmtId="9" fontId="4" fillId="2" borderId="1" xfId="0" applyNumberFormat="1" applyFont="1" applyFill="1" applyBorder="1"/>
    <xf numFmtId="49" fontId="4" fillId="2" borderId="1" xfId="0" applyNumberFormat="1" applyFont="1" applyFill="1" applyBorder="1" applyAlignment="1">
      <alignment horizontal="right"/>
    </xf>
    <xf numFmtId="0" fontId="3" fillId="3" borderId="3" xfId="0" applyFont="1" applyFill="1" applyBorder="1" applyAlignment="1">
      <alignment horizontal="center"/>
    </xf>
    <xf numFmtId="0" fontId="3" fillId="3" borderId="4" xfId="0" applyFont="1" applyFill="1" applyBorder="1" applyAlignment="1">
      <alignment horizontal="center"/>
    </xf>
    <xf numFmtId="0" fontId="3" fillId="3" borderId="5" xfId="0" applyFont="1" applyFill="1" applyBorder="1" applyAlignment="1">
      <alignment horizontal="center"/>
    </xf>
    <xf numFmtId="0" fontId="4" fillId="3" borderId="6" xfId="0" applyFont="1" applyFill="1" applyBorder="1"/>
    <xf numFmtId="9" fontId="4" fillId="3" borderId="6" xfId="0" applyNumberFormat="1" applyFont="1" applyFill="1" applyBorder="1"/>
    <xf numFmtId="49" fontId="4" fillId="3" borderId="6" xfId="0" applyNumberFormat="1" applyFont="1" applyFill="1" applyBorder="1" applyAlignment="1">
      <alignment horizontal="right"/>
    </xf>
    <xf numFmtId="0" fontId="4" fillId="3" borderId="1" xfId="0" applyFont="1" applyFill="1" applyBorder="1"/>
    <xf numFmtId="9" fontId="4" fillId="3" borderId="1" xfId="0" applyNumberFormat="1" applyFont="1" applyFill="1" applyBorder="1"/>
    <xf numFmtId="49" fontId="4" fillId="3" borderId="1" xfId="0" applyNumberFormat="1" applyFont="1" applyFill="1" applyBorder="1" applyAlignment="1">
      <alignment horizontal="right"/>
    </xf>
    <xf numFmtId="0" fontId="3" fillId="4" borderId="3" xfId="0" applyFont="1" applyFill="1" applyBorder="1" applyAlignment="1">
      <alignment horizontal="center"/>
    </xf>
    <xf numFmtId="0" fontId="3" fillId="4" borderId="4" xfId="0" applyFont="1" applyFill="1" applyBorder="1" applyAlignment="1">
      <alignment horizontal="center"/>
    </xf>
    <xf numFmtId="0" fontId="3" fillId="4" borderId="5" xfId="0" applyFont="1" applyFill="1" applyBorder="1" applyAlignment="1">
      <alignment horizontal="center"/>
    </xf>
    <xf numFmtId="0" fontId="4" fillId="4" borderId="6" xfId="0" applyFont="1" applyFill="1" applyBorder="1"/>
    <xf numFmtId="9" fontId="4" fillId="4" borderId="6" xfId="0" applyNumberFormat="1" applyFont="1" applyFill="1" applyBorder="1"/>
    <xf numFmtId="49" fontId="4" fillId="4" borderId="6" xfId="0" applyNumberFormat="1" applyFont="1" applyFill="1" applyBorder="1" applyAlignment="1">
      <alignment horizontal="right"/>
    </xf>
    <xf numFmtId="0" fontId="4" fillId="4" borderId="1" xfId="0" applyFont="1" applyFill="1" applyBorder="1"/>
    <xf numFmtId="9" fontId="4" fillId="4" borderId="1" xfId="0" applyNumberFormat="1" applyFont="1" applyFill="1" applyBorder="1"/>
    <xf numFmtId="49" fontId="4" fillId="4" borderId="1" xfId="0" applyNumberFormat="1" applyFont="1" applyFill="1" applyBorder="1" applyAlignment="1">
      <alignment horizontal="right"/>
    </xf>
    <xf numFmtId="0" fontId="4" fillId="3" borderId="1" xfId="0" applyFont="1" applyFill="1" applyBorder="1" applyAlignment="1">
      <alignment horizontal="left"/>
    </xf>
    <xf numFmtId="0" fontId="4" fillId="4" borderId="1" xfId="0" applyFont="1" applyFill="1" applyBorder="1" applyAlignment="1">
      <alignment horizontal="left"/>
    </xf>
    <xf numFmtId="0" fontId="3" fillId="5" borderId="1" xfId="0" applyFont="1" applyFill="1" applyBorder="1" applyAlignment="1">
      <alignment horizontal="center"/>
    </xf>
    <xf numFmtId="0" fontId="4" fillId="5" borderId="1" xfId="0" applyFont="1" applyFill="1" applyBorder="1"/>
    <xf numFmtId="9" fontId="4" fillId="5" borderId="1" xfId="0" applyNumberFormat="1" applyFont="1" applyFill="1" applyBorder="1"/>
    <xf numFmtId="0" fontId="4" fillId="5" borderId="1" xfId="0" applyFont="1" applyFill="1" applyBorder="1" applyAlignment="1">
      <alignment horizontal="left"/>
    </xf>
    <xf numFmtId="0" fontId="5" fillId="0" borderId="1" xfId="0" applyFont="1" applyFill="1" applyBorder="1"/>
    <xf numFmtId="0" fontId="4" fillId="0" borderId="1" xfId="0" applyFont="1" applyFill="1" applyBorder="1" applyAlignment="1">
      <alignment horizontal="right"/>
    </xf>
    <xf numFmtId="0" fontId="3" fillId="5" borderId="1" xfId="0" applyFont="1" applyFill="1" applyBorder="1"/>
    <xf numFmtId="0" fontId="3" fillId="2" borderId="1" xfId="0" applyFont="1" applyFill="1" applyBorder="1"/>
    <xf numFmtId="0" fontId="3" fillId="3" borderId="1" xfId="0" applyFont="1" applyFill="1" applyBorder="1"/>
    <xf numFmtId="0" fontId="3" fillId="4" borderId="1" xfId="0" applyFont="1" applyFill="1" applyBorder="1"/>
    <xf numFmtId="0" fontId="3" fillId="0" borderId="1" xfId="0" applyFont="1" applyFill="1" applyBorder="1" applyAlignment="1">
      <alignment horizontal="left"/>
    </xf>
    <xf numFmtId="2" fontId="12" fillId="2" borderId="1" xfId="0" applyNumberFormat="1" applyFont="1" applyFill="1" applyBorder="1"/>
    <xf numFmtId="2" fontId="12" fillId="3" borderId="1" xfId="0" applyNumberFormat="1" applyFont="1" applyFill="1" applyBorder="1"/>
    <xf numFmtId="2" fontId="12" fillId="4" borderId="1" xfId="0" applyNumberFormat="1" applyFont="1" applyFill="1" applyBorder="1"/>
    <xf numFmtId="2" fontId="12" fillId="5" borderId="1" xfId="0" applyNumberFormat="1" applyFont="1" applyFill="1" applyBorder="1"/>
    <xf numFmtId="2" fontId="13" fillId="0" borderId="1" xfId="0" applyNumberFormat="1" applyFont="1" applyFill="1" applyBorder="1" applyAlignment="1">
      <alignment horizontal="right"/>
    </xf>
    <xf numFmtId="0" fontId="16" fillId="0" borderId="0" xfId="0" applyFont="1" applyAlignment="1">
      <alignment wrapText="1"/>
    </xf>
    <xf numFmtId="0" fontId="17" fillId="0" borderId="0" xfId="0" applyFont="1" applyBorder="1" applyAlignment="1"/>
    <xf numFmtId="0" fontId="17" fillId="0" borderId="0" xfId="0" applyFont="1" applyAlignment="1"/>
    <xf numFmtId="0" fontId="16" fillId="0" borderId="0" xfId="0" applyFont="1" applyAlignment="1">
      <alignment horizontal="left" vertical="top"/>
    </xf>
    <xf numFmtId="0" fontId="4" fillId="5" borderId="1" xfId="0" applyNumberFormat="1" applyFont="1" applyFill="1" applyBorder="1" applyAlignment="1">
      <alignment horizontal="right"/>
    </xf>
    <xf numFmtId="0" fontId="0" fillId="6" borderId="1" xfId="0" applyFill="1" applyBorder="1"/>
    <xf numFmtId="0" fontId="4" fillId="6" borderId="1" xfId="0" applyFont="1" applyFill="1" applyBorder="1"/>
    <xf numFmtId="0" fontId="4" fillId="6" borderId="1" xfId="0" applyFont="1" applyFill="1" applyBorder="1" applyAlignment="1"/>
    <xf numFmtId="164" fontId="12" fillId="6" borderId="0" xfId="0" applyNumberFormat="1" applyFont="1" applyFill="1" applyBorder="1"/>
    <xf numFmtId="164" fontId="12" fillId="6" borderId="2" xfId="0" applyNumberFormat="1" applyFont="1" applyFill="1" applyBorder="1"/>
    <xf numFmtId="0" fontId="18" fillId="0" borderId="0" xfId="0" applyFont="1"/>
    <xf numFmtId="0" fontId="19" fillId="2" borderId="1" xfId="0" applyFont="1" applyFill="1" applyBorder="1" applyAlignment="1">
      <alignment horizontal="center"/>
    </xf>
    <xf numFmtId="0" fontId="19" fillId="4" borderId="5" xfId="0" applyFont="1" applyFill="1" applyBorder="1" applyAlignment="1">
      <alignment horizontal="center"/>
    </xf>
    <xf numFmtId="0" fontId="19" fillId="4" borderId="1" xfId="0" applyFont="1" applyFill="1" applyBorder="1"/>
    <xf numFmtId="0" fontId="19" fillId="2" borderId="1" xfId="0" applyFont="1" applyFill="1" applyBorder="1"/>
    <xf numFmtId="0" fontId="19" fillId="3" borderId="7" xfId="0" applyFont="1" applyFill="1" applyBorder="1" applyAlignment="1">
      <alignment horizontal="center"/>
    </xf>
    <xf numFmtId="0" fontId="19" fillId="3" borderId="8" xfId="0" applyFont="1" applyFill="1" applyBorder="1"/>
    <xf numFmtId="0" fontId="18" fillId="0" borderId="0" xfId="0" applyFont="1" applyFill="1" applyBorder="1"/>
    <xf numFmtId="0" fontId="18" fillId="0" borderId="0" xfId="0" applyNumberFormat="1" applyFont="1" applyFill="1" applyBorder="1" applyAlignment="1">
      <alignment horizontal="right"/>
    </xf>
    <xf numFmtId="0" fontId="19" fillId="5" borderId="8" xfId="0" applyFont="1" applyFill="1" applyBorder="1" applyAlignment="1">
      <alignment horizontal="center"/>
    </xf>
    <xf numFmtId="0" fontId="19" fillId="5" borderId="8" xfId="0" applyFont="1" applyFill="1" applyBorder="1"/>
    <xf numFmtId="0" fontId="7" fillId="0" borderId="0"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3"/>
  <sheetViews>
    <sheetView view="pageLayout" topLeftCell="A7" zoomScaleNormal="100" workbookViewId="0">
      <selection activeCell="G23" sqref="G23"/>
    </sheetView>
  </sheetViews>
  <sheetFormatPr defaultRowHeight="12.75" x14ac:dyDescent="0.2"/>
  <cols>
    <col min="1" max="1" width="5.140625" customWidth="1"/>
    <col min="2" max="2" width="44.85546875" style="4" customWidth="1"/>
    <col min="3" max="3" width="4.85546875" style="4" customWidth="1"/>
    <col min="4" max="4" width="12" style="7" customWidth="1"/>
    <col min="5" max="5" width="3.7109375" style="7" customWidth="1"/>
    <col min="6" max="6" width="52.5703125" customWidth="1"/>
    <col min="7" max="7" width="13.28515625" style="3" customWidth="1"/>
    <col min="8" max="8" width="10.140625" customWidth="1"/>
    <col min="9" max="9" width="20.42578125" customWidth="1"/>
    <col min="10" max="10" width="11.85546875" customWidth="1"/>
    <col min="11" max="12" width="9.140625" customWidth="1"/>
    <col min="13" max="13" width="10.140625" customWidth="1"/>
    <col min="14" max="14" width="9.140625" customWidth="1"/>
    <col min="17" max="17" width="9.85546875" customWidth="1"/>
    <col min="18" max="18" width="8.85546875" customWidth="1"/>
  </cols>
  <sheetData>
    <row r="1" spans="1:18" ht="20.25" x14ac:dyDescent="0.3">
      <c r="A1" s="114" t="s">
        <v>7</v>
      </c>
      <c r="B1" s="114"/>
      <c r="C1" s="114"/>
      <c r="D1" s="114"/>
      <c r="E1" s="114"/>
      <c r="F1" s="114"/>
      <c r="G1" s="114"/>
    </row>
    <row r="2" spans="1:18" x14ac:dyDescent="0.2">
      <c r="A2" s="1"/>
      <c r="B2" s="5"/>
      <c r="C2" s="5"/>
      <c r="D2" s="6"/>
      <c r="E2" s="6"/>
      <c r="G2" s="15"/>
    </row>
    <row r="3" spans="1:18" ht="15" x14ac:dyDescent="0.25">
      <c r="A3" s="14"/>
      <c r="B3" s="96" t="s">
        <v>77</v>
      </c>
      <c r="C3" s="34"/>
      <c r="D3" s="35"/>
      <c r="E3" s="32"/>
      <c r="G3" s="38"/>
    </row>
    <row r="4" spans="1:18" ht="15" customHeight="1" x14ac:dyDescent="0.25">
      <c r="A4" s="14"/>
      <c r="B4" s="38"/>
      <c r="C4" s="34"/>
      <c r="D4" s="35"/>
      <c r="E4" s="32"/>
      <c r="G4" s="38"/>
    </row>
    <row r="5" spans="1:18" ht="16.5" customHeight="1" x14ac:dyDescent="0.25">
      <c r="A5" s="8"/>
      <c r="B5" s="94" t="s">
        <v>20</v>
      </c>
      <c r="C5" s="94"/>
      <c r="D5" s="94"/>
      <c r="E5" s="36"/>
      <c r="F5" s="95" t="s">
        <v>12</v>
      </c>
      <c r="G5" s="95"/>
    </row>
    <row r="6" spans="1:18" ht="15.75" x14ac:dyDescent="0.25">
      <c r="A6" s="8"/>
      <c r="B6" s="39"/>
      <c r="C6" s="39"/>
      <c r="D6" s="39"/>
      <c r="E6" s="36"/>
      <c r="F6" s="40"/>
      <c r="G6" s="40"/>
    </row>
    <row r="7" spans="1:18" ht="15" x14ac:dyDescent="0.25">
      <c r="A7" s="8"/>
      <c r="B7" s="16" t="s">
        <v>8</v>
      </c>
      <c r="C7" s="16"/>
      <c r="D7" s="17"/>
      <c r="E7" s="17"/>
      <c r="F7" s="20" t="s">
        <v>18</v>
      </c>
      <c r="G7" s="21"/>
      <c r="H7" s="22"/>
      <c r="I7" s="22"/>
      <c r="J7" s="22"/>
      <c r="K7" s="22"/>
      <c r="L7" s="22"/>
      <c r="M7" s="22"/>
      <c r="N7" s="22"/>
      <c r="O7" s="22"/>
      <c r="P7" s="22"/>
      <c r="Q7" s="22"/>
      <c r="R7" s="22"/>
    </row>
    <row r="8" spans="1:18" ht="15" customHeight="1" x14ac:dyDescent="0.25">
      <c r="A8" s="8"/>
      <c r="B8" s="18" t="s">
        <v>9</v>
      </c>
      <c r="C8" s="18"/>
      <c r="D8" s="101">
        <v>1200000</v>
      </c>
      <c r="E8" s="17"/>
      <c r="F8" s="23" t="s">
        <v>19</v>
      </c>
      <c r="G8" s="26">
        <f>D12-D18</f>
        <v>1105000</v>
      </c>
      <c r="H8" s="22"/>
      <c r="I8" s="22"/>
      <c r="J8" s="22"/>
      <c r="K8" s="22"/>
      <c r="L8" s="22"/>
      <c r="M8" s="22"/>
      <c r="N8" s="22"/>
      <c r="O8" s="22"/>
      <c r="P8" s="22"/>
      <c r="Q8" s="22"/>
      <c r="R8" s="22"/>
    </row>
    <row r="9" spans="1:18" ht="15" x14ac:dyDescent="0.25">
      <c r="A9" s="8"/>
      <c r="B9" s="18" t="s">
        <v>15</v>
      </c>
      <c r="C9" s="18"/>
      <c r="D9" s="101">
        <v>25000</v>
      </c>
      <c r="E9" s="17"/>
      <c r="F9" s="23" t="s">
        <v>71</v>
      </c>
      <c r="G9" s="26">
        <f>G8*G17</f>
        <v>1105000</v>
      </c>
      <c r="H9" s="22"/>
      <c r="I9" s="22"/>
      <c r="J9" s="22"/>
      <c r="K9" s="22"/>
      <c r="L9" s="22"/>
      <c r="M9" s="22"/>
      <c r="N9" s="22"/>
      <c r="O9" s="22"/>
      <c r="P9" s="22"/>
      <c r="Q9" s="22"/>
      <c r="R9" s="22"/>
    </row>
    <row r="10" spans="1:18" ht="15" x14ac:dyDescent="0.25">
      <c r="A10" s="8"/>
      <c r="B10" s="18" t="s">
        <v>35</v>
      </c>
      <c r="C10" s="18"/>
      <c r="D10" s="101">
        <v>10000</v>
      </c>
      <c r="E10" s="17"/>
      <c r="F10" s="23" t="s">
        <v>73</v>
      </c>
      <c r="G10" s="26">
        <f>G8*G21</f>
        <v>1933750</v>
      </c>
    </row>
    <row r="11" spans="1:18" ht="15" x14ac:dyDescent="0.25">
      <c r="A11" s="8"/>
      <c r="B11" s="18" t="s">
        <v>36</v>
      </c>
      <c r="C11" s="18"/>
      <c r="D11" s="102">
        <v>15000</v>
      </c>
      <c r="E11" s="17"/>
      <c r="F11" s="23" t="s">
        <v>43</v>
      </c>
      <c r="G11" s="26">
        <f>G8*G22</f>
        <v>1657500</v>
      </c>
    </row>
    <row r="12" spans="1:18" ht="15" x14ac:dyDescent="0.25">
      <c r="A12" s="8"/>
      <c r="B12" s="24" t="s">
        <v>10</v>
      </c>
      <c r="C12" s="24"/>
      <c r="D12" s="25">
        <f>SUM(D8:D11)</f>
        <v>1250000</v>
      </c>
      <c r="E12" s="25"/>
      <c r="F12" s="23" t="s">
        <v>21</v>
      </c>
      <c r="G12" s="26">
        <f>G8*G20</f>
        <v>1105000</v>
      </c>
    </row>
    <row r="13" spans="1:18" ht="15" x14ac:dyDescent="0.25">
      <c r="A13" s="8"/>
      <c r="B13" s="18"/>
      <c r="C13" s="18"/>
      <c r="D13" s="17"/>
      <c r="E13" s="17"/>
      <c r="F13" s="23" t="s">
        <v>72</v>
      </c>
      <c r="G13" s="26">
        <f>G8*G23</f>
        <v>1381250</v>
      </c>
    </row>
    <row r="14" spans="1:18" ht="15" x14ac:dyDescent="0.25">
      <c r="A14" s="8"/>
      <c r="B14" s="16" t="s">
        <v>13</v>
      </c>
      <c r="C14" s="16"/>
      <c r="D14" s="17"/>
      <c r="E14" s="17"/>
      <c r="F14" s="22"/>
      <c r="G14" s="26"/>
    </row>
    <row r="15" spans="1:18" ht="15" x14ac:dyDescent="0.25">
      <c r="A15" s="8"/>
      <c r="B15" s="18" t="s">
        <v>11</v>
      </c>
      <c r="C15" s="18"/>
      <c r="D15" s="101">
        <v>125000</v>
      </c>
      <c r="E15" s="17"/>
      <c r="F15" s="50" t="s">
        <v>65</v>
      </c>
      <c r="G15" s="21">
        <f>AVERAGE(G8:G13)</f>
        <v>1381250</v>
      </c>
    </row>
    <row r="16" spans="1:18" ht="15" x14ac:dyDescent="0.25">
      <c r="A16" s="8"/>
      <c r="B16" s="18" t="s">
        <v>17</v>
      </c>
      <c r="C16" s="18"/>
      <c r="D16" s="101">
        <v>15000</v>
      </c>
      <c r="E16" s="17"/>
    </row>
    <row r="17" spans="1:18" ht="15" x14ac:dyDescent="0.25">
      <c r="A17" s="8"/>
      <c r="B17" s="18" t="s">
        <v>16</v>
      </c>
      <c r="C17" s="18"/>
      <c r="D17" s="102">
        <v>5000</v>
      </c>
      <c r="E17" s="17"/>
      <c r="F17" s="87" t="s">
        <v>58</v>
      </c>
      <c r="G17" s="92">
        <v>1</v>
      </c>
    </row>
    <row r="18" spans="1:18" ht="15" x14ac:dyDescent="0.25">
      <c r="A18" s="8"/>
      <c r="B18" s="24" t="s">
        <v>14</v>
      </c>
      <c r="C18" s="24"/>
      <c r="D18" s="25">
        <f>SUM(D15:D17)</f>
        <v>145000</v>
      </c>
      <c r="E18" s="17"/>
    </row>
    <row r="19" spans="1:18" ht="15" x14ac:dyDescent="0.25">
      <c r="A19" s="8"/>
      <c r="B19" s="22"/>
      <c r="C19" s="22"/>
      <c r="D19" s="21"/>
      <c r="E19" s="17"/>
      <c r="F19" s="50" t="s">
        <v>44</v>
      </c>
      <c r="G19" s="51" t="s">
        <v>5</v>
      </c>
    </row>
    <row r="20" spans="1:18" ht="15" x14ac:dyDescent="0.25">
      <c r="A20" s="8"/>
      <c r="B20" s="27" t="s">
        <v>70</v>
      </c>
      <c r="C20" s="27"/>
      <c r="D20" s="17"/>
      <c r="E20" s="17"/>
      <c r="F20" s="52" t="s">
        <v>21</v>
      </c>
      <c r="G20" s="88">
        <f>'Rating Table'!E20</f>
        <v>1</v>
      </c>
    </row>
    <row r="21" spans="1:18" ht="15" x14ac:dyDescent="0.25">
      <c r="A21" s="8"/>
      <c r="B21" s="19" t="s">
        <v>42</v>
      </c>
      <c r="C21" s="29"/>
      <c r="D21" s="101">
        <v>7500000</v>
      </c>
      <c r="E21" s="17"/>
      <c r="F21" s="75" t="s">
        <v>73</v>
      </c>
      <c r="G21" s="89">
        <f>'Rating Table'!E2</f>
        <v>1.75</v>
      </c>
    </row>
    <row r="22" spans="1:18" ht="15" x14ac:dyDescent="0.25">
      <c r="A22" s="8"/>
      <c r="B22" s="19" t="s">
        <v>41</v>
      </c>
      <c r="C22" s="22"/>
      <c r="D22" s="30">
        <f>D12/D21</f>
        <v>0.16666666666666666</v>
      </c>
      <c r="E22" s="17"/>
      <c r="F22" s="76" t="s">
        <v>40</v>
      </c>
      <c r="G22" s="90">
        <f>'Rating Table'!E11</f>
        <v>1.5</v>
      </c>
    </row>
    <row r="23" spans="1:18" ht="15" x14ac:dyDescent="0.25">
      <c r="A23" s="8"/>
      <c r="B23" s="19"/>
      <c r="C23" s="22"/>
      <c r="D23" s="41"/>
      <c r="E23" s="17"/>
      <c r="F23" s="80" t="s">
        <v>45</v>
      </c>
      <c r="G23" s="91">
        <f>'Rating Table'!E28</f>
        <v>1.25</v>
      </c>
    </row>
    <row r="24" spans="1:18" ht="15" x14ac:dyDescent="0.25">
      <c r="A24" s="8"/>
      <c r="B24" s="48" t="s">
        <v>78</v>
      </c>
      <c r="C24" s="81"/>
      <c r="D24" s="48" t="s">
        <v>5</v>
      </c>
      <c r="E24" s="17"/>
      <c r="G24" s="42"/>
    </row>
    <row r="25" spans="1:18" ht="15" x14ac:dyDescent="0.25">
      <c r="A25" s="8"/>
      <c r="B25" s="82" t="s">
        <v>54</v>
      </c>
      <c r="C25" s="81"/>
      <c r="D25" s="13">
        <v>1</v>
      </c>
      <c r="E25" s="17"/>
      <c r="G25" s="21"/>
    </row>
    <row r="26" spans="1:18" ht="15" x14ac:dyDescent="0.25">
      <c r="A26" s="8"/>
      <c r="B26" s="82" t="s">
        <v>55</v>
      </c>
      <c r="C26" s="81"/>
      <c r="D26" s="13">
        <v>1.25</v>
      </c>
      <c r="E26" s="17"/>
    </row>
    <row r="27" spans="1:18" ht="15" x14ac:dyDescent="0.25">
      <c r="A27" s="8"/>
      <c r="B27" s="82" t="s">
        <v>56</v>
      </c>
      <c r="C27" s="81"/>
      <c r="D27" s="13">
        <v>1.5</v>
      </c>
      <c r="E27" s="17"/>
    </row>
    <row r="28" spans="1:18" ht="15" x14ac:dyDescent="0.25">
      <c r="A28" s="8"/>
      <c r="B28" s="82" t="s">
        <v>57</v>
      </c>
      <c r="C28" s="81"/>
      <c r="D28" s="13">
        <v>1.75</v>
      </c>
      <c r="E28" s="17"/>
      <c r="H28" s="22"/>
      <c r="I28" s="22"/>
      <c r="J28" s="22"/>
      <c r="K28" s="22"/>
      <c r="L28" s="22"/>
      <c r="M28" s="22"/>
      <c r="N28" s="22"/>
      <c r="O28" s="22"/>
      <c r="P28" s="22"/>
      <c r="Q28" s="22"/>
      <c r="R28" s="22"/>
    </row>
    <row r="29" spans="1:18" ht="15" x14ac:dyDescent="0.25">
      <c r="A29" s="8"/>
      <c r="B29" s="23"/>
      <c r="C29" s="23"/>
      <c r="D29" s="23"/>
      <c r="E29" s="21"/>
      <c r="H29" s="22"/>
      <c r="I29" s="22"/>
      <c r="J29" s="22"/>
      <c r="K29" s="22"/>
      <c r="L29" s="22"/>
      <c r="M29" s="22"/>
      <c r="N29" s="22"/>
      <c r="O29" s="22"/>
      <c r="P29" s="22"/>
      <c r="Q29" s="22"/>
      <c r="R29" s="22"/>
    </row>
    <row r="30" spans="1:18" ht="36.75" x14ac:dyDescent="0.25">
      <c r="A30" s="8"/>
      <c r="B30" s="37" t="s">
        <v>53</v>
      </c>
      <c r="C30" s="23"/>
      <c r="D30" s="23"/>
      <c r="E30" s="21"/>
      <c r="N30" s="22"/>
      <c r="O30" s="22"/>
      <c r="P30" s="22"/>
      <c r="Q30" s="22"/>
      <c r="R30" s="22"/>
    </row>
    <row r="31" spans="1:18" ht="15" x14ac:dyDescent="0.25">
      <c r="A31" s="8"/>
      <c r="B31" s="37"/>
      <c r="C31" s="23"/>
      <c r="D31" s="26"/>
      <c r="E31" s="21"/>
      <c r="F31" s="22"/>
      <c r="G31" s="21"/>
      <c r="N31" s="22"/>
      <c r="O31" s="22"/>
      <c r="P31" s="22"/>
      <c r="Q31" s="22"/>
      <c r="R31" s="22"/>
    </row>
    <row r="32" spans="1:18" ht="36.75" x14ac:dyDescent="0.25">
      <c r="A32" s="8"/>
      <c r="B32" s="37" t="s">
        <v>37</v>
      </c>
      <c r="C32" s="19"/>
      <c r="D32" s="32"/>
      <c r="E32" s="21"/>
      <c r="F32" s="22"/>
      <c r="G32" s="21"/>
      <c r="N32" s="22"/>
      <c r="O32" s="22"/>
      <c r="P32" s="22"/>
      <c r="Q32" s="22"/>
      <c r="R32" s="22"/>
    </row>
    <row r="33" spans="1:18" ht="15" x14ac:dyDescent="0.25">
      <c r="A33" s="8"/>
      <c r="B33" s="19"/>
      <c r="C33" s="19"/>
      <c r="D33" s="32"/>
      <c r="E33" s="17"/>
      <c r="F33" s="22"/>
      <c r="G33" s="21"/>
      <c r="N33" s="22"/>
      <c r="O33" s="22"/>
      <c r="P33" s="22"/>
      <c r="Q33" s="22"/>
      <c r="R33" s="22"/>
    </row>
    <row r="34" spans="1:18" ht="72.75" x14ac:dyDescent="0.25">
      <c r="A34" s="8"/>
      <c r="B34" s="93" t="s">
        <v>76</v>
      </c>
      <c r="C34" s="19"/>
      <c r="D34" s="32"/>
      <c r="E34" s="17"/>
      <c r="F34" s="22"/>
      <c r="G34" s="21"/>
      <c r="H34" s="28"/>
      <c r="I34" s="31"/>
      <c r="J34" s="22"/>
      <c r="K34" s="22"/>
      <c r="L34" s="22"/>
      <c r="M34" s="22"/>
      <c r="N34" s="22"/>
      <c r="O34" s="22"/>
      <c r="P34" s="22"/>
      <c r="Q34" s="22"/>
      <c r="R34" s="22"/>
    </row>
    <row r="35" spans="1:18" ht="15" x14ac:dyDescent="0.25">
      <c r="A35" s="8"/>
      <c r="B35" s="18"/>
      <c r="C35" s="18"/>
      <c r="D35" s="17"/>
      <c r="E35" s="21"/>
      <c r="F35" s="22"/>
      <c r="G35" s="21"/>
      <c r="H35" s="22"/>
      <c r="I35" s="22"/>
      <c r="J35" s="22"/>
      <c r="K35" s="22"/>
    </row>
    <row r="36" spans="1:18" ht="15" x14ac:dyDescent="0.25">
      <c r="A36" s="8"/>
      <c r="B36" s="18"/>
      <c r="C36" s="18"/>
      <c r="D36" s="17"/>
      <c r="E36" s="21"/>
      <c r="F36" s="22"/>
      <c r="G36" s="21"/>
      <c r="H36" s="22"/>
      <c r="I36" s="22"/>
      <c r="J36" s="22"/>
      <c r="K36" s="22"/>
    </row>
    <row r="37" spans="1:18" ht="15" x14ac:dyDescent="0.25">
      <c r="A37" s="8"/>
      <c r="B37" s="18"/>
      <c r="C37" s="18"/>
      <c r="D37" s="17"/>
      <c r="E37" s="21"/>
      <c r="F37" s="22"/>
      <c r="G37" s="21"/>
      <c r="H37" s="33"/>
      <c r="I37" s="33"/>
      <c r="J37" s="33"/>
      <c r="K37" s="33"/>
      <c r="L37" s="11"/>
      <c r="M37" s="11"/>
      <c r="N37" s="11"/>
      <c r="O37" s="11"/>
    </row>
    <row r="38" spans="1:18" ht="15" x14ac:dyDescent="0.25">
      <c r="A38" s="8"/>
      <c r="B38" s="18"/>
      <c r="C38" s="18"/>
      <c r="D38" s="17"/>
      <c r="E38" s="21"/>
      <c r="F38" s="22"/>
      <c r="G38" s="21"/>
      <c r="H38" s="22"/>
      <c r="I38" s="22"/>
      <c r="J38" s="22"/>
      <c r="K38" s="22"/>
    </row>
    <row r="39" spans="1:18" ht="15" x14ac:dyDescent="0.25">
      <c r="A39" s="8"/>
      <c r="B39" s="18"/>
      <c r="C39" s="18"/>
      <c r="D39" s="17"/>
      <c r="E39" s="26"/>
      <c r="F39" s="22"/>
      <c r="G39" s="21"/>
      <c r="H39" s="22"/>
      <c r="I39" s="22"/>
      <c r="J39" s="22"/>
      <c r="K39" s="22"/>
    </row>
    <row r="40" spans="1:18" ht="12.75" customHeight="1" x14ac:dyDescent="0.25">
      <c r="A40" s="8"/>
      <c r="B40" s="18"/>
      <c r="C40" s="18"/>
      <c r="D40" s="17"/>
      <c r="E40" s="26"/>
      <c r="F40" s="22"/>
      <c r="G40" s="21"/>
      <c r="H40" s="22"/>
      <c r="I40" s="22"/>
      <c r="J40" s="22"/>
      <c r="K40" s="22"/>
    </row>
    <row r="41" spans="1:18" ht="12.75" customHeight="1" x14ac:dyDescent="0.25">
      <c r="A41" s="8"/>
      <c r="B41" s="18"/>
      <c r="C41" s="18"/>
      <c r="D41" s="17"/>
      <c r="E41" s="26"/>
      <c r="F41" s="22"/>
      <c r="G41" s="21"/>
      <c r="H41" s="22"/>
      <c r="I41" s="22"/>
      <c r="J41" s="22"/>
      <c r="K41" s="22"/>
    </row>
    <row r="42" spans="1:18" ht="12.75" customHeight="1" x14ac:dyDescent="0.25">
      <c r="A42" s="8"/>
      <c r="B42" s="18"/>
      <c r="C42" s="18"/>
      <c r="D42" s="17"/>
      <c r="E42" s="26"/>
      <c r="G42" s="21"/>
      <c r="H42" s="22"/>
      <c r="I42" s="22"/>
      <c r="J42" s="22"/>
      <c r="K42" s="22"/>
    </row>
    <row r="43" spans="1:18" ht="12.75" customHeight="1" x14ac:dyDescent="0.25">
      <c r="A43" s="8"/>
      <c r="B43" s="18"/>
      <c r="C43" s="18"/>
      <c r="D43" s="17"/>
      <c r="E43" s="32"/>
      <c r="G43" s="21"/>
      <c r="H43" s="22"/>
      <c r="I43" s="22"/>
      <c r="J43" s="22"/>
      <c r="K43" s="22"/>
    </row>
    <row r="44" spans="1:18" ht="15" x14ac:dyDescent="0.25">
      <c r="A44" s="8"/>
      <c r="B44" s="18"/>
      <c r="C44" s="18"/>
      <c r="D44" s="17"/>
      <c r="E44" s="32"/>
      <c r="G44" s="21"/>
      <c r="H44" s="22"/>
      <c r="I44" s="22"/>
      <c r="J44" s="22"/>
      <c r="K44" s="22"/>
    </row>
    <row r="45" spans="1:18" ht="15" x14ac:dyDescent="0.25">
      <c r="A45" s="8"/>
      <c r="B45" s="18"/>
      <c r="C45" s="18"/>
      <c r="D45" s="17"/>
      <c r="E45" s="32"/>
      <c r="G45" s="21"/>
      <c r="H45" s="22"/>
      <c r="I45" s="22"/>
      <c r="J45" s="22"/>
      <c r="K45" s="22"/>
    </row>
    <row r="46" spans="1:18" ht="15" customHeight="1" x14ac:dyDescent="0.25">
      <c r="A46" s="8"/>
      <c r="B46" s="18"/>
      <c r="C46" s="18"/>
      <c r="D46" s="17"/>
      <c r="E46" s="32"/>
      <c r="G46" s="21"/>
      <c r="H46" s="22"/>
      <c r="I46" s="22"/>
      <c r="J46" s="22"/>
      <c r="K46" s="22"/>
    </row>
    <row r="47" spans="1:18" s="9" customFormat="1" ht="9.75" hidden="1" customHeight="1" x14ac:dyDescent="0.25">
      <c r="A47" s="2"/>
      <c r="B47" s="22"/>
      <c r="C47" s="22"/>
      <c r="D47" s="21"/>
      <c r="E47" s="32"/>
      <c r="F47"/>
      <c r="G47" s="21"/>
      <c r="H47" s="22"/>
      <c r="I47" s="22"/>
      <c r="J47" s="22"/>
      <c r="K47" s="22"/>
    </row>
    <row r="48" spans="1:18" s="9" customFormat="1" ht="14.25" hidden="1" customHeight="1" thickBot="1" x14ac:dyDescent="0.3">
      <c r="A48" s="1"/>
      <c r="B48" s="22"/>
      <c r="C48" s="22"/>
      <c r="D48" s="21"/>
      <c r="E48" s="32"/>
      <c r="F48"/>
      <c r="G48" s="21"/>
      <c r="H48" s="22"/>
      <c r="I48" s="22"/>
      <c r="J48" s="22"/>
      <c r="K48" s="22"/>
    </row>
    <row r="49" spans="1:18" ht="15" x14ac:dyDescent="0.25">
      <c r="A49" s="1"/>
      <c r="B49" s="22"/>
      <c r="C49" s="22"/>
      <c r="D49" s="21"/>
      <c r="E49" s="17"/>
      <c r="G49" s="21"/>
      <c r="H49" s="22"/>
      <c r="I49" s="22"/>
      <c r="J49" s="22"/>
      <c r="K49" s="22"/>
    </row>
    <row r="50" spans="1:18" ht="15" x14ac:dyDescent="0.25">
      <c r="A50" s="1"/>
      <c r="B50" s="22"/>
      <c r="C50" s="22"/>
      <c r="D50" s="21"/>
      <c r="E50" s="17"/>
      <c r="H50" s="22"/>
      <c r="I50" s="22"/>
      <c r="J50" s="22"/>
      <c r="K50" s="22"/>
    </row>
    <row r="51" spans="1:18" ht="15" x14ac:dyDescent="0.25">
      <c r="A51" s="1"/>
      <c r="B51" s="22"/>
      <c r="C51" s="22"/>
      <c r="D51" s="21"/>
      <c r="E51" s="17"/>
      <c r="H51" s="22"/>
      <c r="I51" s="22"/>
      <c r="J51" s="22"/>
      <c r="K51" s="22"/>
    </row>
    <row r="52" spans="1:18" ht="15" x14ac:dyDescent="0.25">
      <c r="A52" s="1"/>
      <c r="B52" s="22"/>
      <c r="C52" s="22"/>
      <c r="D52" s="21"/>
      <c r="E52" s="17"/>
      <c r="H52" s="22"/>
      <c r="I52" s="22"/>
      <c r="J52" s="22"/>
      <c r="K52" s="22"/>
    </row>
    <row r="53" spans="1:18" ht="15" x14ac:dyDescent="0.25">
      <c r="A53" s="1"/>
      <c r="B53" s="22"/>
      <c r="C53" s="22"/>
      <c r="D53" s="21"/>
      <c r="E53" s="17"/>
      <c r="H53" s="22"/>
      <c r="I53" s="22"/>
      <c r="J53" s="22"/>
      <c r="K53" s="22"/>
      <c r="L53" s="22"/>
      <c r="M53" s="22"/>
      <c r="N53" s="22"/>
      <c r="O53" s="22"/>
      <c r="P53" s="22"/>
      <c r="Q53" s="22"/>
      <c r="R53" s="22"/>
    </row>
    <row r="54" spans="1:18" ht="15" x14ac:dyDescent="0.25">
      <c r="A54" s="1"/>
      <c r="B54" s="22"/>
      <c r="C54" s="22"/>
      <c r="D54" s="21"/>
      <c r="E54" s="17"/>
      <c r="H54" s="22"/>
      <c r="I54" s="22"/>
      <c r="J54" s="22"/>
      <c r="K54" s="22"/>
      <c r="L54" s="22"/>
      <c r="M54" s="22"/>
      <c r="N54" s="22"/>
      <c r="O54" s="22"/>
      <c r="P54" s="22"/>
      <c r="Q54" s="22"/>
      <c r="R54" s="22"/>
    </row>
    <row r="55" spans="1:18" ht="15" x14ac:dyDescent="0.25">
      <c r="A55" s="1"/>
      <c r="B55" s="22"/>
      <c r="C55" s="22"/>
      <c r="D55" s="21"/>
      <c r="E55" s="17"/>
      <c r="H55" s="22"/>
      <c r="I55" s="22"/>
      <c r="J55" s="22"/>
      <c r="K55" s="22"/>
      <c r="L55" s="22"/>
      <c r="M55" s="22"/>
      <c r="N55" s="22"/>
      <c r="O55" s="22"/>
      <c r="P55" s="22"/>
      <c r="Q55" s="22"/>
      <c r="R55" s="22"/>
    </row>
    <row r="56" spans="1:18" ht="15" x14ac:dyDescent="0.25">
      <c r="A56" s="1"/>
      <c r="B56" s="22"/>
      <c r="C56" s="22"/>
      <c r="D56" s="21"/>
      <c r="E56" s="17"/>
      <c r="H56" s="22"/>
      <c r="I56" s="22"/>
      <c r="J56" s="22"/>
      <c r="K56" s="22"/>
      <c r="L56" s="22"/>
      <c r="M56" s="22"/>
      <c r="N56" s="22"/>
      <c r="O56" s="22"/>
      <c r="P56" s="22"/>
      <c r="Q56" s="22"/>
      <c r="R56" s="22"/>
    </row>
    <row r="57" spans="1:18" ht="15" x14ac:dyDescent="0.25">
      <c r="A57" s="1"/>
      <c r="B57" s="22"/>
      <c r="C57" s="22"/>
      <c r="D57" s="21"/>
      <c r="E57" s="17"/>
      <c r="H57" s="22"/>
      <c r="I57" s="22"/>
      <c r="J57" s="22"/>
      <c r="K57" s="22"/>
      <c r="L57" s="22"/>
      <c r="M57" s="22"/>
      <c r="N57" s="22"/>
      <c r="O57" s="22"/>
      <c r="P57" s="22"/>
      <c r="Q57" s="22"/>
      <c r="R57" s="22"/>
    </row>
    <row r="58" spans="1:18" ht="15" x14ac:dyDescent="0.25">
      <c r="A58" s="1"/>
      <c r="B58" s="22"/>
      <c r="C58" s="22"/>
      <c r="D58" s="21"/>
      <c r="E58" s="17"/>
      <c r="H58" s="22"/>
      <c r="I58" s="22"/>
      <c r="J58" s="22"/>
      <c r="K58" s="22"/>
      <c r="L58" s="22"/>
      <c r="M58" s="22"/>
      <c r="N58" s="22"/>
      <c r="O58" s="22"/>
      <c r="P58" s="22"/>
      <c r="Q58" s="22"/>
      <c r="R58" s="22"/>
    </row>
    <row r="59" spans="1:18" ht="15" x14ac:dyDescent="0.25">
      <c r="A59" s="1"/>
      <c r="B59" s="22"/>
      <c r="C59" s="22"/>
      <c r="D59" s="21"/>
      <c r="E59" s="17"/>
      <c r="H59" s="22"/>
      <c r="I59" s="22"/>
      <c r="J59" s="22"/>
      <c r="K59" s="22"/>
      <c r="L59" s="22"/>
      <c r="M59" s="22"/>
      <c r="N59" s="22"/>
      <c r="O59" s="22"/>
      <c r="P59" s="22"/>
      <c r="Q59" s="22"/>
      <c r="R59" s="22"/>
    </row>
    <row r="60" spans="1:18" ht="15" x14ac:dyDescent="0.25">
      <c r="A60" s="1"/>
      <c r="B60" s="22"/>
      <c r="C60" s="22"/>
      <c r="D60" s="21"/>
      <c r="E60" s="17"/>
      <c r="H60" s="22"/>
      <c r="I60" s="22"/>
      <c r="J60" s="22"/>
      <c r="K60" s="22"/>
      <c r="L60" s="22"/>
      <c r="M60" s="22"/>
      <c r="N60" s="22"/>
      <c r="O60" s="22"/>
      <c r="P60" s="22"/>
      <c r="Q60" s="22"/>
      <c r="R60" s="22"/>
    </row>
    <row r="61" spans="1:18" ht="15" x14ac:dyDescent="0.25">
      <c r="A61" s="1"/>
      <c r="B61" s="22"/>
      <c r="C61" s="22"/>
      <c r="D61" s="21"/>
      <c r="E61" s="17"/>
      <c r="H61" s="22"/>
      <c r="I61" s="22"/>
      <c r="J61" s="22"/>
      <c r="K61" s="22"/>
      <c r="L61" s="22"/>
      <c r="M61" s="22"/>
      <c r="N61" s="22"/>
      <c r="O61" s="22"/>
      <c r="P61" s="22"/>
      <c r="Q61" s="22"/>
      <c r="R61" s="22"/>
    </row>
    <row r="62" spans="1:18" ht="15" x14ac:dyDescent="0.25">
      <c r="A62" s="1"/>
      <c r="H62" s="22"/>
      <c r="I62" s="22"/>
      <c r="J62" s="22"/>
      <c r="K62" s="22"/>
      <c r="L62" s="22"/>
      <c r="M62" s="22"/>
      <c r="N62" s="22"/>
      <c r="O62" s="22"/>
      <c r="P62" s="22"/>
      <c r="Q62" s="22"/>
      <c r="R62" s="22"/>
    </row>
    <row r="63" spans="1:18" x14ac:dyDescent="0.2">
      <c r="A63" s="1"/>
    </row>
  </sheetData>
  <mergeCells count="1">
    <mergeCell ref="A1:G1"/>
  </mergeCells>
  <phoneticPr fontId="2" type="noConversion"/>
  <pageMargins left="0.21" right="0.21" top="0.27" bottom="0.34" header="0.23" footer="0.17"/>
  <pageSetup scale="9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55"/>
  <sheetViews>
    <sheetView showGridLines="0" tabSelected="1" workbookViewId="0">
      <selection activeCell="E3" sqref="E3"/>
    </sheetView>
  </sheetViews>
  <sheetFormatPr defaultColWidth="9.140625" defaultRowHeight="12.75" x14ac:dyDescent="0.2"/>
  <cols>
    <col min="1" max="1" width="58.7109375" style="43" bestFit="1" customWidth="1"/>
    <col min="2" max="2" width="20" style="43" customWidth="1"/>
    <col min="3" max="3" width="18.85546875" style="43" customWidth="1"/>
    <col min="4" max="4" width="17" style="43" customWidth="1"/>
    <col min="5" max="5" width="10.140625" style="43" customWidth="1"/>
    <col min="6" max="6" width="3.140625" style="43" customWidth="1"/>
    <col min="7" max="7" width="26.5703125" style="10" bestFit="1" customWidth="1"/>
    <col min="8" max="8" width="12.7109375" style="10" bestFit="1" customWidth="1"/>
    <col min="9" max="10" width="9.140625" style="10"/>
    <col min="11" max="11" width="2.42578125" style="10" customWidth="1"/>
    <col min="12" max="12" width="4.85546875" style="103" hidden="1" customWidth="1"/>
    <col min="13" max="13" width="8.42578125" style="103" hidden="1" customWidth="1"/>
    <col min="14" max="14" width="2.7109375" style="103" hidden="1" customWidth="1"/>
    <col min="15" max="15" width="4.85546875" style="103" hidden="1" customWidth="1"/>
    <col min="16" max="16" width="8.42578125" style="103" hidden="1" customWidth="1"/>
    <col min="17" max="17" width="2.5703125" style="103" hidden="1" customWidth="1"/>
    <col min="18" max="18" width="4.85546875" style="103" hidden="1" customWidth="1"/>
    <col min="19" max="19" width="8.42578125" style="103" hidden="1" customWidth="1"/>
    <col min="20" max="20" width="3.85546875" style="103" hidden="1" customWidth="1"/>
    <col min="21" max="21" width="4.85546875" style="103" hidden="1" customWidth="1"/>
    <col min="22" max="22" width="8.42578125" style="103" hidden="1" customWidth="1"/>
    <col min="23" max="23" width="8.7109375" style="103"/>
    <col min="24" max="16384" width="9.140625" style="10"/>
  </cols>
  <sheetData>
    <row r="1" spans="1:22" x14ac:dyDescent="0.2">
      <c r="A1" s="48" t="s">
        <v>38</v>
      </c>
      <c r="B1" s="48" t="s">
        <v>27</v>
      </c>
      <c r="C1" s="48" t="s">
        <v>5</v>
      </c>
      <c r="D1" s="48" t="s">
        <v>6</v>
      </c>
      <c r="E1" s="48" t="s">
        <v>5</v>
      </c>
      <c r="G1" s="57" t="s">
        <v>39</v>
      </c>
      <c r="H1" s="58" t="s">
        <v>5</v>
      </c>
      <c r="I1" s="59" t="s">
        <v>6</v>
      </c>
      <c r="J1" s="85" t="s">
        <v>5</v>
      </c>
      <c r="L1" s="108" t="s">
        <v>6</v>
      </c>
      <c r="M1" s="109" t="s">
        <v>5</v>
      </c>
      <c r="O1" s="105" t="s">
        <v>6</v>
      </c>
      <c r="P1" s="106" t="s">
        <v>5</v>
      </c>
      <c r="R1" s="104" t="s">
        <v>6</v>
      </c>
      <c r="S1" s="107" t="s">
        <v>5</v>
      </c>
      <c r="U1" s="112" t="s">
        <v>6</v>
      </c>
      <c r="V1" s="113" t="s">
        <v>5</v>
      </c>
    </row>
    <row r="2" spans="1:22" x14ac:dyDescent="0.2">
      <c r="A2" s="48"/>
      <c r="B2" s="13"/>
      <c r="C2" s="13"/>
      <c r="D2" s="48">
        <f>SUM(D3:D8)</f>
        <v>35</v>
      </c>
      <c r="E2" s="48">
        <f>VLOOKUP(D2,L2:M255,2,FALSE)</f>
        <v>1.75</v>
      </c>
      <c r="G2" s="60" t="s">
        <v>34</v>
      </c>
      <c r="H2" s="61">
        <v>2</v>
      </c>
      <c r="I2" s="62" t="s">
        <v>60</v>
      </c>
      <c r="J2" s="63">
        <v>2</v>
      </c>
      <c r="L2" s="111">
        <v>1</v>
      </c>
      <c r="M2" s="111">
        <v>0.75</v>
      </c>
      <c r="O2" s="111">
        <v>1</v>
      </c>
      <c r="P2" s="111">
        <v>0.75</v>
      </c>
      <c r="R2" s="111">
        <v>1</v>
      </c>
      <c r="S2" s="111">
        <v>0.75</v>
      </c>
      <c r="U2" s="111">
        <v>15</v>
      </c>
      <c r="V2" s="110">
        <v>1.75</v>
      </c>
    </row>
    <row r="3" spans="1:22" x14ac:dyDescent="0.2">
      <c r="A3" s="49" t="s">
        <v>28</v>
      </c>
      <c r="B3" s="99">
        <v>2</v>
      </c>
      <c r="C3" s="13">
        <v>6</v>
      </c>
      <c r="D3" s="13">
        <f t="shared" ref="D3:D8" si="0">C3*B3</f>
        <v>12</v>
      </c>
      <c r="G3" s="63" t="s">
        <v>2</v>
      </c>
      <c r="H3" s="64">
        <v>1.75</v>
      </c>
      <c r="I3" s="65" t="s">
        <v>61</v>
      </c>
      <c r="J3" s="63">
        <v>1.75</v>
      </c>
      <c r="L3" s="110">
        <v>2</v>
      </c>
      <c r="M3" s="111">
        <v>0.75</v>
      </c>
      <c r="O3" s="110">
        <v>2</v>
      </c>
      <c r="P3" s="111">
        <v>0.75</v>
      </c>
      <c r="R3" s="110">
        <v>2</v>
      </c>
      <c r="S3" s="111">
        <v>0.75</v>
      </c>
      <c r="U3" s="111">
        <v>10</v>
      </c>
      <c r="V3" s="110">
        <v>1.5</v>
      </c>
    </row>
    <row r="4" spans="1:22" x14ac:dyDescent="0.2">
      <c r="A4" s="49" t="s">
        <v>29</v>
      </c>
      <c r="B4" s="99">
        <v>1</v>
      </c>
      <c r="C4" s="13">
        <v>5</v>
      </c>
      <c r="D4" s="13">
        <f t="shared" si="0"/>
        <v>5</v>
      </c>
      <c r="G4" s="63" t="s">
        <v>1</v>
      </c>
      <c r="H4" s="64">
        <v>1.5</v>
      </c>
      <c r="I4" s="65" t="s">
        <v>62</v>
      </c>
      <c r="J4" s="63">
        <v>1.5</v>
      </c>
      <c r="L4" s="110">
        <v>3</v>
      </c>
      <c r="M4" s="111">
        <v>0.75</v>
      </c>
      <c r="O4" s="110">
        <v>3</v>
      </c>
      <c r="P4" s="111">
        <v>0.75</v>
      </c>
      <c r="R4" s="110">
        <v>3</v>
      </c>
      <c r="S4" s="111">
        <v>0.75</v>
      </c>
      <c r="U4" s="111">
        <v>5</v>
      </c>
      <c r="V4" s="110">
        <v>1.25</v>
      </c>
    </row>
    <row r="5" spans="1:22" x14ac:dyDescent="0.2">
      <c r="A5" s="49" t="s">
        <v>30</v>
      </c>
      <c r="B5" s="99">
        <v>0</v>
      </c>
      <c r="C5" s="13">
        <v>4</v>
      </c>
      <c r="D5" s="13">
        <f t="shared" si="0"/>
        <v>0</v>
      </c>
      <c r="G5" s="63" t="s">
        <v>3</v>
      </c>
      <c r="H5" s="64">
        <v>1</v>
      </c>
      <c r="I5" s="65" t="s">
        <v>63</v>
      </c>
      <c r="J5" s="63">
        <v>1</v>
      </c>
      <c r="L5" s="110">
        <v>4</v>
      </c>
      <c r="M5" s="111">
        <v>0.75</v>
      </c>
      <c r="O5" s="110">
        <v>4</v>
      </c>
      <c r="P5" s="111">
        <v>0.75</v>
      </c>
      <c r="R5" s="110">
        <v>4</v>
      </c>
      <c r="S5" s="111">
        <v>0.75</v>
      </c>
    </row>
    <row r="6" spans="1:22" x14ac:dyDescent="0.2">
      <c r="A6" s="49" t="s">
        <v>31</v>
      </c>
      <c r="B6" s="99">
        <v>0</v>
      </c>
      <c r="C6" s="13">
        <v>3</v>
      </c>
      <c r="D6" s="13">
        <f t="shared" si="0"/>
        <v>0</v>
      </c>
      <c r="G6" s="63" t="s">
        <v>0</v>
      </c>
      <c r="H6" s="64">
        <v>0.75</v>
      </c>
      <c r="I6" s="65" t="s">
        <v>51</v>
      </c>
      <c r="J6" s="63">
        <v>0.75</v>
      </c>
      <c r="L6" s="110">
        <v>5</v>
      </c>
      <c r="M6" s="111">
        <v>0.75</v>
      </c>
      <c r="O6" s="110">
        <v>5</v>
      </c>
      <c r="P6" s="111">
        <v>0.75</v>
      </c>
      <c r="R6" s="110">
        <v>5</v>
      </c>
      <c r="S6" s="111">
        <v>0.75</v>
      </c>
    </row>
    <row r="7" spans="1:22" x14ac:dyDescent="0.2">
      <c r="A7" s="49" t="s">
        <v>32</v>
      </c>
      <c r="B7" s="100">
        <v>4</v>
      </c>
      <c r="C7" s="13">
        <v>2</v>
      </c>
      <c r="D7" s="13">
        <f t="shared" si="0"/>
        <v>8</v>
      </c>
      <c r="L7" s="110">
        <v>6</v>
      </c>
      <c r="M7" s="111">
        <v>0.75</v>
      </c>
      <c r="O7" s="110">
        <v>6</v>
      </c>
      <c r="P7" s="111">
        <v>0.75</v>
      </c>
      <c r="R7" s="103">
        <v>6</v>
      </c>
      <c r="S7" s="111">
        <v>0.75</v>
      </c>
    </row>
    <row r="8" spans="1:22" x14ac:dyDescent="0.2">
      <c r="A8" s="49" t="s">
        <v>33</v>
      </c>
      <c r="B8" s="99">
        <v>10</v>
      </c>
      <c r="C8" s="13">
        <v>1</v>
      </c>
      <c r="D8" s="13">
        <f t="shared" si="0"/>
        <v>10</v>
      </c>
      <c r="L8" s="110">
        <v>7</v>
      </c>
      <c r="M8" s="111">
        <v>0.75</v>
      </c>
      <c r="O8" s="110">
        <v>7</v>
      </c>
      <c r="P8" s="111">
        <v>0.75</v>
      </c>
      <c r="R8" s="103">
        <v>7</v>
      </c>
      <c r="S8" s="111">
        <v>0.75</v>
      </c>
    </row>
    <row r="9" spans="1:22" x14ac:dyDescent="0.2">
      <c r="L9" s="110">
        <v>8</v>
      </c>
      <c r="M9" s="111">
        <v>0.75</v>
      </c>
      <c r="O9" s="110">
        <v>8</v>
      </c>
      <c r="P9" s="111">
        <v>0.75</v>
      </c>
      <c r="R9" s="110">
        <v>8</v>
      </c>
      <c r="S9" s="111">
        <v>0.75</v>
      </c>
    </row>
    <row r="10" spans="1:22" x14ac:dyDescent="0.2">
      <c r="A10" s="48" t="s">
        <v>75</v>
      </c>
      <c r="B10" s="48" t="s">
        <v>27</v>
      </c>
      <c r="C10" s="48" t="s">
        <v>5</v>
      </c>
      <c r="D10" s="48" t="s">
        <v>6</v>
      </c>
      <c r="E10" s="48" t="s">
        <v>5</v>
      </c>
      <c r="G10" s="66" t="s">
        <v>40</v>
      </c>
      <c r="H10" s="67" t="s">
        <v>5</v>
      </c>
      <c r="I10" s="68" t="s">
        <v>6</v>
      </c>
      <c r="J10" s="86" t="s">
        <v>5</v>
      </c>
      <c r="L10" s="110">
        <v>9</v>
      </c>
      <c r="M10" s="111">
        <v>0.75</v>
      </c>
      <c r="O10" s="110">
        <v>9</v>
      </c>
      <c r="P10" s="111">
        <v>0.75</v>
      </c>
      <c r="R10" s="110">
        <v>9</v>
      </c>
      <c r="S10" s="111">
        <v>0.75</v>
      </c>
    </row>
    <row r="11" spans="1:22" x14ac:dyDescent="0.2">
      <c r="A11" s="48"/>
      <c r="B11" s="13"/>
      <c r="C11" s="13"/>
      <c r="D11" s="48">
        <f>SUM(D12:D17)</f>
        <v>25</v>
      </c>
      <c r="E11" s="48">
        <f>VLOOKUP(D11,O2:P255,2,FALSE)</f>
        <v>1.5</v>
      </c>
      <c r="G11" s="69" t="s">
        <v>34</v>
      </c>
      <c r="H11" s="70">
        <v>2</v>
      </c>
      <c r="I11" s="71" t="s">
        <v>64</v>
      </c>
      <c r="J11" s="72">
        <v>2</v>
      </c>
      <c r="L11" s="103">
        <v>10</v>
      </c>
      <c r="M11" s="103">
        <v>1</v>
      </c>
      <c r="O11" s="103">
        <v>10</v>
      </c>
      <c r="P11" s="103">
        <v>1</v>
      </c>
      <c r="R11" s="103">
        <v>10</v>
      </c>
      <c r="S11" s="103">
        <v>1</v>
      </c>
    </row>
    <row r="12" spans="1:22" x14ac:dyDescent="0.2">
      <c r="A12" s="49" t="s">
        <v>28</v>
      </c>
      <c r="B12" s="99">
        <v>0</v>
      </c>
      <c r="C12" s="13">
        <v>10</v>
      </c>
      <c r="D12" s="13">
        <f t="shared" ref="D12:D17" si="1">C12*B12</f>
        <v>0</v>
      </c>
      <c r="G12" s="72" t="s">
        <v>2</v>
      </c>
      <c r="H12" s="73">
        <v>1.75</v>
      </c>
      <c r="I12" s="74" t="s">
        <v>80</v>
      </c>
      <c r="J12" s="72">
        <v>1.75</v>
      </c>
      <c r="L12" s="103">
        <v>11</v>
      </c>
      <c r="M12" s="103">
        <v>1</v>
      </c>
      <c r="O12" s="103">
        <v>11</v>
      </c>
      <c r="P12" s="103">
        <v>1</v>
      </c>
      <c r="R12" s="103">
        <v>11</v>
      </c>
      <c r="S12" s="103">
        <v>1</v>
      </c>
    </row>
    <row r="13" spans="1:22" x14ac:dyDescent="0.2">
      <c r="A13" s="49" t="s">
        <v>29</v>
      </c>
      <c r="B13" s="99">
        <v>1</v>
      </c>
      <c r="C13" s="13">
        <v>9</v>
      </c>
      <c r="D13" s="13">
        <f t="shared" si="1"/>
        <v>9</v>
      </c>
      <c r="G13" s="72" t="s">
        <v>1</v>
      </c>
      <c r="H13" s="73">
        <v>1.5</v>
      </c>
      <c r="I13" s="74" t="s">
        <v>62</v>
      </c>
      <c r="J13" s="72">
        <v>1.5</v>
      </c>
      <c r="L13" s="103">
        <v>12</v>
      </c>
      <c r="M13" s="103">
        <v>1</v>
      </c>
      <c r="O13" s="103">
        <v>12</v>
      </c>
      <c r="P13" s="103">
        <v>1</v>
      </c>
      <c r="R13" s="103">
        <v>12</v>
      </c>
      <c r="S13" s="103">
        <v>1</v>
      </c>
    </row>
    <row r="14" spans="1:22" x14ac:dyDescent="0.2">
      <c r="A14" s="49" t="s">
        <v>30</v>
      </c>
      <c r="B14" s="99">
        <v>0</v>
      </c>
      <c r="C14" s="13">
        <v>8</v>
      </c>
      <c r="D14" s="13">
        <f t="shared" si="1"/>
        <v>0</v>
      </c>
      <c r="G14" s="72" t="s">
        <v>3</v>
      </c>
      <c r="H14" s="73">
        <v>1</v>
      </c>
      <c r="I14" s="74" t="s">
        <v>63</v>
      </c>
      <c r="J14" s="72">
        <v>1</v>
      </c>
      <c r="L14" s="103">
        <v>13</v>
      </c>
      <c r="M14" s="103">
        <v>1</v>
      </c>
      <c r="O14" s="103">
        <v>13</v>
      </c>
      <c r="P14" s="103">
        <v>1</v>
      </c>
      <c r="R14" s="103">
        <v>13</v>
      </c>
      <c r="S14" s="103">
        <v>1</v>
      </c>
    </row>
    <row r="15" spans="1:22" x14ac:dyDescent="0.2">
      <c r="A15" s="49" t="s">
        <v>31</v>
      </c>
      <c r="B15" s="99">
        <v>0</v>
      </c>
      <c r="C15" s="13">
        <v>4</v>
      </c>
      <c r="D15" s="13">
        <f t="shared" si="1"/>
        <v>0</v>
      </c>
      <c r="G15" s="72" t="s">
        <v>0</v>
      </c>
      <c r="H15" s="73">
        <v>0.75</v>
      </c>
      <c r="I15" s="74" t="s">
        <v>51</v>
      </c>
      <c r="J15" s="72">
        <v>0.75</v>
      </c>
      <c r="L15" s="103">
        <v>14</v>
      </c>
      <c r="M15" s="103">
        <v>1</v>
      </c>
      <c r="O15" s="103">
        <v>14</v>
      </c>
      <c r="P15" s="103">
        <v>1</v>
      </c>
      <c r="R15" s="103">
        <v>14</v>
      </c>
      <c r="S15" s="103">
        <v>1</v>
      </c>
    </row>
    <row r="16" spans="1:22" x14ac:dyDescent="0.2">
      <c r="A16" s="49" t="s">
        <v>32</v>
      </c>
      <c r="B16" s="100">
        <v>2</v>
      </c>
      <c r="C16" s="13">
        <v>3</v>
      </c>
      <c r="D16" s="13">
        <f t="shared" si="1"/>
        <v>6</v>
      </c>
      <c r="L16" s="103">
        <v>15</v>
      </c>
      <c r="M16" s="103">
        <v>1</v>
      </c>
      <c r="O16" s="103">
        <v>15</v>
      </c>
      <c r="P16" s="103">
        <v>1</v>
      </c>
      <c r="R16" s="103">
        <v>15</v>
      </c>
      <c r="S16" s="103">
        <v>1.5</v>
      </c>
    </row>
    <row r="17" spans="1:19" x14ac:dyDescent="0.2">
      <c r="A17" s="49" t="s">
        <v>33</v>
      </c>
      <c r="B17" s="99">
        <v>5</v>
      </c>
      <c r="C17" s="13">
        <v>2</v>
      </c>
      <c r="D17" s="13">
        <f t="shared" si="1"/>
        <v>10</v>
      </c>
      <c r="L17" s="103">
        <v>16</v>
      </c>
      <c r="M17" s="103">
        <v>1</v>
      </c>
      <c r="O17" s="103">
        <v>16</v>
      </c>
      <c r="P17" s="103">
        <v>1</v>
      </c>
      <c r="R17" s="103">
        <v>16</v>
      </c>
      <c r="S17" s="103">
        <v>1.5</v>
      </c>
    </row>
    <row r="18" spans="1:19" x14ac:dyDescent="0.2">
      <c r="L18" s="103">
        <v>17</v>
      </c>
      <c r="M18" s="103">
        <v>1</v>
      </c>
      <c r="O18" s="103">
        <v>17</v>
      </c>
      <c r="P18" s="103">
        <v>1</v>
      </c>
      <c r="R18" s="103">
        <v>17</v>
      </c>
      <c r="S18" s="103">
        <v>1.5</v>
      </c>
    </row>
    <row r="19" spans="1:19" x14ac:dyDescent="0.2">
      <c r="A19" s="46" t="s">
        <v>21</v>
      </c>
      <c r="B19" s="12" t="s">
        <v>4</v>
      </c>
      <c r="C19" s="12" t="s">
        <v>5</v>
      </c>
      <c r="D19" s="12" t="s">
        <v>6</v>
      </c>
      <c r="E19" s="48" t="s">
        <v>5</v>
      </c>
      <c r="G19" s="53" t="s">
        <v>26</v>
      </c>
      <c r="H19" s="53" t="s">
        <v>5</v>
      </c>
      <c r="I19" s="53" t="s">
        <v>6</v>
      </c>
      <c r="J19" s="84" t="s">
        <v>5</v>
      </c>
      <c r="L19" s="103">
        <v>18</v>
      </c>
      <c r="M19" s="103">
        <v>1</v>
      </c>
      <c r="O19" s="103">
        <v>18</v>
      </c>
      <c r="P19" s="103">
        <v>1</v>
      </c>
      <c r="R19" s="103">
        <v>18</v>
      </c>
      <c r="S19" s="103">
        <v>1.5</v>
      </c>
    </row>
    <row r="20" spans="1:19" x14ac:dyDescent="0.2">
      <c r="A20" s="44"/>
      <c r="B20" s="45"/>
      <c r="C20" s="45"/>
      <c r="D20" s="46">
        <f>SUM(D21:D25)</f>
        <v>10</v>
      </c>
      <c r="E20" s="48">
        <f>VLOOKUP(D20,R2:S256,2,FALSE)</f>
        <v>1</v>
      </c>
      <c r="G20" s="54" t="s">
        <v>2</v>
      </c>
      <c r="H20" s="55">
        <v>2</v>
      </c>
      <c r="I20" s="56" t="s">
        <v>59</v>
      </c>
      <c r="J20" s="54">
        <v>2</v>
      </c>
      <c r="L20" s="103">
        <v>19</v>
      </c>
      <c r="M20" s="103">
        <v>1</v>
      </c>
      <c r="O20" s="103">
        <v>19</v>
      </c>
      <c r="P20" s="103">
        <v>1</v>
      </c>
      <c r="R20" s="103">
        <v>19</v>
      </c>
      <c r="S20" s="103">
        <v>1.5</v>
      </c>
    </row>
    <row r="21" spans="1:19" ht="14.25" customHeight="1" x14ac:dyDescent="0.2">
      <c r="A21" s="47" t="s">
        <v>22</v>
      </c>
      <c r="B21" s="98">
        <v>0</v>
      </c>
      <c r="C21" s="45">
        <v>10</v>
      </c>
      <c r="D21" s="45">
        <f>SUM(B21*C21)</f>
        <v>0</v>
      </c>
      <c r="G21" s="54" t="s">
        <v>1</v>
      </c>
      <c r="H21" s="55">
        <v>1.5</v>
      </c>
      <c r="I21" s="56" t="s">
        <v>50</v>
      </c>
      <c r="J21" s="54">
        <v>1.5</v>
      </c>
      <c r="L21" s="103">
        <v>20</v>
      </c>
      <c r="M21" s="103">
        <v>1.5</v>
      </c>
      <c r="O21" s="103">
        <v>20</v>
      </c>
      <c r="P21" s="103">
        <v>1.5</v>
      </c>
      <c r="R21" s="103">
        <v>20</v>
      </c>
      <c r="S21" s="103">
        <v>1.5</v>
      </c>
    </row>
    <row r="22" spans="1:19" ht="15" customHeight="1" x14ac:dyDescent="0.2">
      <c r="A22" s="47" t="s">
        <v>52</v>
      </c>
      <c r="B22" s="98">
        <v>0</v>
      </c>
      <c r="C22" s="45">
        <v>7</v>
      </c>
      <c r="D22" s="45">
        <f>SUM(B22*C22)</f>
        <v>0</v>
      </c>
      <c r="G22" s="54" t="s">
        <v>3</v>
      </c>
      <c r="H22" s="55">
        <v>1</v>
      </c>
      <c r="I22" s="56" t="s">
        <v>79</v>
      </c>
      <c r="J22" s="54">
        <v>1</v>
      </c>
      <c r="L22" s="103">
        <v>21</v>
      </c>
      <c r="M22" s="103">
        <v>1.5</v>
      </c>
      <c r="O22" s="103">
        <v>21</v>
      </c>
      <c r="P22" s="103">
        <v>1.5</v>
      </c>
      <c r="R22" s="103">
        <v>21</v>
      </c>
      <c r="S22" s="103">
        <v>2</v>
      </c>
    </row>
    <row r="23" spans="1:19" x14ac:dyDescent="0.2">
      <c r="A23" s="47" t="s">
        <v>23</v>
      </c>
      <c r="B23" s="98">
        <v>1</v>
      </c>
      <c r="C23" s="45">
        <v>5</v>
      </c>
      <c r="D23" s="45">
        <f>SUM(B23*C23)</f>
        <v>5</v>
      </c>
      <c r="G23" s="54" t="s">
        <v>0</v>
      </c>
      <c r="H23" s="55">
        <v>0.75</v>
      </c>
      <c r="I23" s="56" t="s">
        <v>51</v>
      </c>
      <c r="J23" s="54">
        <v>0.75</v>
      </c>
      <c r="L23" s="103">
        <v>22</v>
      </c>
      <c r="M23" s="103">
        <v>1.5</v>
      </c>
      <c r="O23" s="103">
        <v>22</v>
      </c>
      <c r="P23" s="103">
        <v>1.5</v>
      </c>
      <c r="R23" s="103">
        <v>22</v>
      </c>
      <c r="S23" s="103">
        <v>2</v>
      </c>
    </row>
    <row r="24" spans="1:19" x14ac:dyDescent="0.2">
      <c r="A24" s="47" t="s">
        <v>24</v>
      </c>
      <c r="B24" s="98">
        <v>1</v>
      </c>
      <c r="C24" s="45">
        <v>3</v>
      </c>
      <c r="D24" s="45">
        <f>SUM(B24*C24)</f>
        <v>3</v>
      </c>
      <c r="L24" s="103">
        <v>23</v>
      </c>
      <c r="M24" s="103">
        <v>1.5</v>
      </c>
      <c r="O24" s="103">
        <v>23</v>
      </c>
      <c r="P24" s="103">
        <v>1.5</v>
      </c>
      <c r="R24" s="103">
        <v>23</v>
      </c>
      <c r="S24" s="103">
        <v>2</v>
      </c>
    </row>
    <row r="25" spans="1:19" x14ac:dyDescent="0.2">
      <c r="A25" s="47" t="s">
        <v>25</v>
      </c>
      <c r="B25" s="98">
        <v>1</v>
      </c>
      <c r="C25" s="45">
        <v>2</v>
      </c>
      <c r="D25" s="45">
        <f>SUM(B25*C25)</f>
        <v>2</v>
      </c>
      <c r="L25" s="103">
        <v>24</v>
      </c>
      <c r="M25" s="103">
        <v>1.5</v>
      </c>
      <c r="O25" s="103">
        <v>24</v>
      </c>
      <c r="P25" s="103">
        <v>1.5</v>
      </c>
      <c r="R25" s="103">
        <v>24</v>
      </c>
      <c r="S25" s="103">
        <v>2</v>
      </c>
    </row>
    <row r="26" spans="1:19" x14ac:dyDescent="0.2">
      <c r="A26" s="47"/>
      <c r="B26" s="98"/>
      <c r="C26" s="45"/>
      <c r="D26" s="45"/>
      <c r="L26" s="103">
        <v>25</v>
      </c>
      <c r="M26" s="103">
        <v>1.5</v>
      </c>
      <c r="O26" s="103">
        <v>25</v>
      </c>
      <c r="P26" s="103">
        <v>1.5</v>
      </c>
      <c r="R26" s="103">
        <v>25</v>
      </c>
      <c r="S26" s="103">
        <v>2</v>
      </c>
    </row>
    <row r="27" spans="1:19" x14ac:dyDescent="0.2">
      <c r="A27" s="46" t="s">
        <v>74</v>
      </c>
      <c r="B27" s="12" t="s">
        <v>4</v>
      </c>
      <c r="C27" s="12" t="s">
        <v>5</v>
      </c>
      <c r="D27" s="12" t="s">
        <v>6</v>
      </c>
      <c r="E27" s="48" t="s">
        <v>5</v>
      </c>
      <c r="G27" s="77" t="s">
        <v>46</v>
      </c>
      <c r="H27" s="77" t="s">
        <v>69</v>
      </c>
      <c r="I27" s="77" t="s">
        <v>6</v>
      </c>
      <c r="J27" s="83" t="s">
        <v>5</v>
      </c>
      <c r="L27" s="103">
        <v>26</v>
      </c>
      <c r="M27" s="103">
        <v>1.5</v>
      </c>
      <c r="O27" s="103">
        <v>26</v>
      </c>
      <c r="P27" s="103">
        <v>1.5</v>
      </c>
      <c r="R27" s="103">
        <v>26</v>
      </c>
      <c r="S27" s="103">
        <v>2</v>
      </c>
    </row>
    <row r="28" spans="1:19" x14ac:dyDescent="0.2">
      <c r="A28" s="44"/>
      <c r="B28" s="45"/>
      <c r="C28" s="45"/>
      <c r="D28" s="46">
        <f>SUM(D29:D31)</f>
        <v>5</v>
      </c>
      <c r="E28" s="48">
        <f>VLOOKUP(D28,U2:V4,2,FALSE)</f>
        <v>1.25</v>
      </c>
      <c r="G28" s="78" t="s">
        <v>66</v>
      </c>
      <c r="H28" s="79">
        <v>0.75</v>
      </c>
      <c r="I28" s="97">
        <v>15</v>
      </c>
      <c r="J28" s="78">
        <v>1.75</v>
      </c>
      <c r="L28" s="103">
        <v>27</v>
      </c>
      <c r="M28" s="103">
        <v>1.5</v>
      </c>
      <c r="O28" s="103">
        <v>27</v>
      </c>
      <c r="P28" s="103">
        <v>1.5</v>
      </c>
      <c r="R28" s="103">
        <v>27</v>
      </c>
      <c r="S28" s="103">
        <v>2</v>
      </c>
    </row>
    <row r="29" spans="1:19" x14ac:dyDescent="0.2">
      <c r="A29" s="47" t="s">
        <v>47</v>
      </c>
      <c r="B29" s="98">
        <v>1</v>
      </c>
      <c r="C29" s="45">
        <v>5</v>
      </c>
      <c r="D29" s="45">
        <f>SUM(B29*C29)</f>
        <v>5</v>
      </c>
      <c r="G29" s="78" t="s">
        <v>67</v>
      </c>
      <c r="H29" s="79">
        <v>0.5</v>
      </c>
      <c r="I29" s="97">
        <v>10</v>
      </c>
      <c r="J29" s="78">
        <v>1.5</v>
      </c>
      <c r="L29" s="103">
        <v>28</v>
      </c>
      <c r="M29" s="103">
        <v>1.5</v>
      </c>
      <c r="O29" s="103">
        <v>28</v>
      </c>
      <c r="P29" s="103">
        <v>1.5</v>
      </c>
      <c r="R29" s="103">
        <v>28</v>
      </c>
      <c r="S29" s="103">
        <v>2</v>
      </c>
    </row>
    <row r="30" spans="1:19" x14ac:dyDescent="0.2">
      <c r="A30" s="47" t="s">
        <v>48</v>
      </c>
      <c r="B30" s="98">
        <v>0</v>
      </c>
      <c r="C30" s="45">
        <v>5</v>
      </c>
      <c r="D30" s="45">
        <f>SUM(B30*C30)</f>
        <v>0</v>
      </c>
      <c r="G30" s="78" t="s">
        <v>68</v>
      </c>
      <c r="H30" s="79">
        <v>0.25</v>
      </c>
      <c r="I30" s="97">
        <v>5</v>
      </c>
      <c r="J30" s="78">
        <v>1.25</v>
      </c>
      <c r="L30" s="103">
        <v>29</v>
      </c>
      <c r="M30" s="103">
        <v>1.5</v>
      </c>
      <c r="O30" s="103">
        <v>29</v>
      </c>
      <c r="P30" s="103">
        <v>1.5</v>
      </c>
      <c r="R30" s="103">
        <v>29</v>
      </c>
      <c r="S30" s="103">
        <v>2</v>
      </c>
    </row>
    <row r="31" spans="1:19" x14ac:dyDescent="0.2">
      <c r="A31" s="47" t="s">
        <v>49</v>
      </c>
      <c r="B31" s="98">
        <v>0</v>
      </c>
      <c r="C31" s="45">
        <v>5</v>
      </c>
      <c r="D31" s="45">
        <f>SUM(B31*C31)</f>
        <v>0</v>
      </c>
      <c r="L31" s="103">
        <v>30</v>
      </c>
      <c r="M31" s="103">
        <v>1.75</v>
      </c>
      <c r="O31" s="103">
        <v>30</v>
      </c>
      <c r="P31" s="103">
        <v>1.75</v>
      </c>
      <c r="R31" s="103">
        <v>30</v>
      </c>
      <c r="S31" s="103">
        <v>2</v>
      </c>
    </row>
    <row r="32" spans="1:19" x14ac:dyDescent="0.2">
      <c r="L32" s="103">
        <v>31</v>
      </c>
      <c r="M32" s="103">
        <v>1.75</v>
      </c>
      <c r="O32" s="103">
        <v>31</v>
      </c>
      <c r="P32" s="103">
        <v>1.75</v>
      </c>
      <c r="R32" s="103">
        <v>31</v>
      </c>
      <c r="S32" s="103">
        <v>2</v>
      </c>
    </row>
    <row r="33" spans="12:19" x14ac:dyDescent="0.2">
      <c r="L33" s="103">
        <v>32</v>
      </c>
      <c r="M33" s="103">
        <v>1.75</v>
      </c>
      <c r="O33" s="103">
        <v>32</v>
      </c>
      <c r="P33" s="103">
        <v>1.75</v>
      </c>
      <c r="R33" s="103">
        <v>32</v>
      </c>
      <c r="S33" s="103">
        <v>2</v>
      </c>
    </row>
    <row r="34" spans="12:19" x14ac:dyDescent="0.2">
      <c r="L34" s="103">
        <v>33</v>
      </c>
      <c r="M34" s="103">
        <v>1.75</v>
      </c>
      <c r="O34" s="103">
        <v>33</v>
      </c>
      <c r="P34" s="103">
        <v>1.75</v>
      </c>
      <c r="R34" s="103">
        <v>33</v>
      </c>
      <c r="S34" s="103">
        <v>2</v>
      </c>
    </row>
    <row r="35" spans="12:19" x14ac:dyDescent="0.2">
      <c r="L35" s="103">
        <v>34</v>
      </c>
      <c r="M35" s="103">
        <v>1.75</v>
      </c>
      <c r="O35" s="103">
        <v>34</v>
      </c>
      <c r="P35" s="103">
        <v>1.75</v>
      </c>
      <c r="R35" s="103">
        <v>34</v>
      </c>
      <c r="S35" s="103">
        <v>2</v>
      </c>
    </row>
    <row r="36" spans="12:19" x14ac:dyDescent="0.2">
      <c r="L36" s="103">
        <v>35</v>
      </c>
      <c r="M36" s="103">
        <v>1.75</v>
      </c>
      <c r="O36" s="103">
        <v>35</v>
      </c>
      <c r="P36" s="103">
        <v>2</v>
      </c>
      <c r="R36" s="103">
        <v>35</v>
      </c>
      <c r="S36" s="103">
        <v>2</v>
      </c>
    </row>
    <row r="37" spans="12:19" x14ac:dyDescent="0.2">
      <c r="L37" s="103">
        <v>36</v>
      </c>
      <c r="M37" s="103">
        <v>1.75</v>
      </c>
      <c r="O37" s="103">
        <v>36</v>
      </c>
      <c r="P37" s="103">
        <v>2</v>
      </c>
      <c r="R37" s="103">
        <v>36</v>
      </c>
      <c r="S37" s="103">
        <v>2</v>
      </c>
    </row>
    <row r="38" spans="12:19" x14ac:dyDescent="0.2">
      <c r="L38" s="103">
        <v>37</v>
      </c>
      <c r="M38" s="103">
        <v>1.75</v>
      </c>
      <c r="O38" s="103">
        <v>37</v>
      </c>
      <c r="P38" s="103">
        <v>2</v>
      </c>
      <c r="R38" s="103">
        <v>37</v>
      </c>
      <c r="S38" s="103">
        <v>2</v>
      </c>
    </row>
    <row r="39" spans="12:19" x14ac:dyDescent="0.2">
      <c r="L39" s="103">
        <v>38</v>
      </c>
      <c r="M39" s="103">
        <v>1.75</v>
      </c>
      <c r="O39" s="103">
        <v>38</v>
      </c>
      <c r="P39" s="103">
        <v>2</v>
      </c>
      <c r="R39" s="103">
        <v>38</v>
      </c>
      <c r="S39" s="103">
        <v>2</v>
      </c>
    </row>
    <row r="40" spans="12:19" x14ac:dyDescent="0.2">
      <c r="L40" s="103">
        <v>39</v>
      </c>
      <c r="M40" s="103">
        <v>1.75</v>
      </c>
      <c r="O40" s="103">
        <v>39</v>
      </c>
      <c r="P40" s="103">
        <v>2</v>
      </c>
      <c r="R40" s="103">
        <v>39</v>
      </c>
      <c r="S40" s="103">
        <v>2</v>
      </c>
    </row>
    <row r="41" spans="12:19" x14ac:dyDescent="0.2">
      <c r="L41" s="103">
        <v>40</v>
      </c>
      <c r="M41" s="103">
        <v>2</v>
      </c>
      <c r="O41" s="103">
        <v>40</v>
      </c>
      <c r="P41" s="103">
        <v>2</v>
      </c>
      <c r="R41" s="103">
        <v>40</v>
      </c>
      <c r="S41" s="103">
        <v>2</v>
      </c>
    </row>
    <row r="42" spans="12:19" x14ac:dyDescent="0.2">
      <c r="L42" s="103">
        <v>41</v>
      </c>
      <c r="M42" s="103">
        <v>2</v>
      </c>
      <c r="O42" s="103">
        <v>41</v>
      </c>
      <c r="P42" s="103">
        <v>2</v>
      </c>
      <c r="R42" s="103">
        <v>41</v>
      </c>
      <c r="S42" s="103">
        <v>2</v>
      </c>
    </row>
    <row r="43" spans="12:19" x14ac:dyDescent="0.2">
      <c r="L43" s="103">
        <v>42</v>
      </c>
      <c r="M43" s="103">
        <v>2</v>
      </c>
      <c r="O43" s="103">
        <v>42</v>
      </c>
      <c r="P43" s="103">
        <v>2</v>
      </c>
      <c r="R43" s="103">
        <v>42</v>
      </c>
      <c r="S43" s="103">
        <v>2</v>
      </c>
    </row>
    <row r="44" spans="12:19" x14ac:dyDescent="0.2">
      <c r="L44" s="103">
        <v>43</v>
      </c>
      <c r="M44" s="103">
        <v>2</v>
      </c>
      <c r="O44" s="103">
        <v>43</v>
      </c>
      <c r="P44" s="103">
        <v>2</v>
      </c>
      <c r="R44" s="103">
        <v>43</v>
      </c>
      <c r="S44" s="103">
        <v>2</v>
      </c>
    </row>
    <row r="45" spans="12:19" x14ac:dyDescent="0.2">
      <c r="L45" s="103">
        <v>44</v>
      </c>
      <c r="M45" s="103">
        <v>2</v>
      </c>
      <c r="O45" s="103">
        <v>44</v>
      </c>
      <c r="P45" s="103">
        <v>2</v>
      </c>
      <c r="R45" s="103">
        <v>44</v>
      </c>
      <c r="S45" s="103">
        <v>2</v>
      </c>
    </row>
    <row r="46" spans="12:19" x14ac:dyDescent="0.2">
      <c r="L46" s="103">
        <v>45</v>
      </c>
      <c r="M46" s="103">
        <v>2</v>
      </c>
      <c r="O46" s="103">
        <v>45</v>
      </c>
      <c r="P46" s="103">
        <v>2</v>
      </c>
      <c r="R46" s="103">
        <v>45</v>
      </c>
      <c r="S46" s="103">
        <v>2</v>
      </c>
    </row>
    <row r="47" spans="12:19" x14ac:dyDescent="0.2">
      <c r="L47" s="103">
        <v>46</v>
      </c>
      <c r="M47" s="103">
        <v>2</v>
      </c>
      <c r="O47" s="103">
        <v>46</v>
      </c>
      <c r="P47" s="103">
        <v>2</v>
      </c>
      <c r="R47" s="103">
        <v>46</v>
      </c>
      <c r="S47" s="103">
        <v>2</v>
      </c>
    </row>
    <row r="48" spans="12:19" x14ac:dyDescent="0.2">
      <c r="L48" s="103">
        <v>47</v>
      </c>
      <c r="M48" s="103">
        <v>2</v>
      </c>
      <c r="O48" s="103">
        <v>47</v>
      </c>
      <c r="P48" s="103">
        <v>2</v>
      </c>
      <c r="R48" s="103">
        <v>47</v>
      </c>
      <c r="S48" s="103">
        <v>2</v>
      </c>
    </row>
    <row r="49" spans="12:19" x14ac:dyDescent="0.2">
      <c r="L49" s="103">
        <v>48</v>
      </c>
      <c r="M49" s="103">
        <v>2</v>
      </c>
      <c r="O49" s="103">
        <v>48</v>
      </c>
      <c r="P49" s="103">
        <v>2</v>
      </c>
      <c r="R49" s="103">
        <v>48</v>
      </c>
      <c r="S49" s="103">
        <v>2</v>
      </c>
    </row>
    <row r="50" spans="12:19" x14ac:dyDescent="0.2">
      <c r="L50" s="103">
        <v>49</v>
      </c>
      <c r="M50" s="103">
        <v>2</v>
      </c>
      <c r="O50" s="103">
        <v>49</v>
      </c>
      <c r="P50" s="103">
        <v>2</v>
      </c>
      <c r="R50" s="103">
        <v>49</v>
      </c>
      <c r="S50" s="103">
        <v>2</v>
      </c>
    </row>
    <row r="51" spans="12:19" x14ac:dyDescent="0.2">
      <c r="L51" s="103">
        <v>50</v>
      </c>
      <c r="M51" s="103">
        <v>2</v>
      </c>
      <c r="O51" s="103">
        <v>50</v>
      </c>
      <c r="P51" s="103">
        <v>2</v>
      </c>
      <c r="R51" s="103">
        <v>50</v>
      </c>
      <c r="S51" s="103">
        <v>2</v>
      </c>
    </row>
    <row r="52" spans="12:19" x14ac:dyDescent="0.2">
      <c r="L52" s="103">
        <v>51</v>
      </c>
      <c r="M52" s="103">
        <v>2</v>
      </c>
      <c r="O52" s="103">
        <v>51</v>
      </c>
      <c r="P52" s="103">
        <v>2</v>
      </c>
      <c r="R52" s="103">
        <v>51</v>
      </c>
      <c r="S52" s="103">
        <v>2</v>
      </c>
    </row>
    <row r="53" spans="12:19" x14ac:dyDescent="0.2">
      <c r="L53" s="103">
        <v>52</v>
      </c>
      <c r="M53" s="103">
        <v>2</v>
      </c>
      <c r="O53" s="103">
        <v>52</v>
      </c>
      <c r="P53" s="103">
        <v>2</v>
      </c>
      <c r="R53" s="103">
        <v>52</v>
      </c>
      <c r="S53" s="103">
        <v>2</v>
      </c>
    </row>
    <row r="54" spans="12:19" x14ac:dyDescent="0.2">
      <c r="L54" s="103">
        <v>53</v>
      </c>
      <c r="M54" s="103">
        <v>2</v>
      </c>
      <c r="O54" s="103">
        <v>53</v>
      </c>
      <c r="P54" s="103">
        <v>2</v>
      </c>
      <c r="R54" s="103">
        <v>53</v>
      </c>
      <c r="S54" s="103">
        <v>2</v>
      </c>
    </row>
    <row r="55" spans="12:19" x14ac:dyDescent="0.2">
      <c r="L55" s="103">
        <v>54</v>
      </c>
      <c r="M55" s="103">
        <v>2</v>
      </c>
      <c r="O55" s="103">
        <v>54</v>
      </c>
      <c r="P55" s="103">
        <v>2</v>
      </c>
      <c r="R55" s="103">
        <v>54</v>
      </c>
      <c r="S55" s="103">
        <v>2</v>
      </c>
    </row>
    <row r="56" spans="12:19" x14ac:dyDescent="0.2">
      <c r="L56" s="103">
        <v>55</v>
      </c>
      <c r="M56" s="103">
        <v>2</v>
      </c>
      <c r="O56" s="103">
        <v>55</v>
      </c>
      <c r="P56" s="103">
        <v>2</v>
      </c>
      <c r="R56" s="103">
        <v>55</v>
      </c>
      <c r="S56" s="103">
        <v>2</v>
      </c>
    </row>
    <row r="57" spans="12:19" x14ac:dyDescent="0.2">
      <c r="L57" s="103">
        <v>56</v>
      </c>
      <c r="M57" s="103">
        <v>2</v>
      </c>
      <c r="O57" s="103">
        <v>56</v>
      </c>
      <c r="P57" s="103">
        <v>2</v>
      </c>
      <c r="R57" s="103">
        <v>56</v>
      </c>
      <c r="S57" s="103">
        <v>2</v>
      </c>
    </row>
    <row r="58" spans="12:19" x14ac:dyDescent="0.2">
      <c r="L58" s="103">
        <v>57</v>
      </c>
      <c r="M58" s="103">
        <v>2</v>
      </c>
      <c r="O58" s="103">
        <v>57</v>
      </c>
      <c r="P58" s="103">
        <v>2</v>
      </c>
      <c r="R58" s="103">
        <v>57</v>
      </c>
      <c r="S58" s="103">
        <v>2</v>
      </c>
    </row>
    <row r="59" spans="12:19" x14ac:dyDescent="0.2">
      <c r="L59" s="103">
        <v>58</v>
      </c>
      <c r="M59" s="103">
        <v>2</v>
      </c>
      <c r="O59" s="103">
        <v>58</v>
      </c>
      <c r="P59" s="103">
        <v>2</v>
      </c>
      <c r="R59" s="103">
        <v>58</v>
      </c>
      <c r="S59" s="103">
        <v>2</v>
      </c>
    </row>
    <row r="60" spans="12:19" x14ac:dyDescent="0.2">
      <c r="L60" s="103">
        <v>59</v>
      </c>
      <c r="M60" s="103">
        <v>2</v>
      </c>
      <c r="O60" s="103">
        <v>59</v>
      </c>
      <c r="P60" s="103">
        <v>2</v>
      </c>
      <c r="R60" s="103">
        <v>59</v>
      </c>
      <c r="S60" s="103">
        <v>2</v>
      </c>
    </row>
    <row r="61" spans="12:19" x14ac:dyDescent="0.2">
      <c r="L61" s="103">
        <v>60</v>
      </c>
      <c r="M61" s="103">
        <v>2</v>
      </c>
      <c r="O61" s="103">
        <v>60</v>
      </c>
      <c r="P61" s="103">
        <v>2</v>
      </c>
      <c r="R61" s="103">
        <v>60</v>
      </c>
      <c r="S61" s="103">
        <v>2</v>
      </c>
    </row>
    <row r="62" spans="12:19" x14ac:dyDescent="0.2">
      <c r="L62" s="103">
        <v>61</v>
      </c>
      <c r="M62" s="103">
        <v>2</v>
      </c>
      <c r="O62" s="103">
        <v>61</v>
      </c>
      <c r="P62" s="103">
        <v>2</v>
      </c>
      <c r="R62" s="103">
        <v>61</v>
      </c>
      <c r="S62" s="103">
        <v>2</v>
      </c>
    </row>
    <row r="63" spans="12:19" x14ac:dyDescent="0.2">
      <c r="L63" s="103">
        <v>62</v>
      </c>
      <c r="M63" s="103">
        <v>2</v>
      </c>
      <c r="O63" s="103">
        <v>62</v>
      </c>
      <c r="P63" s="103">
        <v>2</v>
      </c>
      <c r="R63" s="103">
        <v>62</v>
      </c>
      <c r="S63" s="103">
        <v>2</v>
      </c>
    </row>
    <row r="64" spans="12:19" x14ac:dyDescent="0.2">
      <c r="L64" s="103">
        <v>63</v>
      </c>
      <c r="M64" s="103">
        <v>2</v>
      </c>
      <c r="O64" s="103">
        <v>63</v>
      </c>
      <c r="P64" s="103">
        <v>2</v>
      </c>
      <c r="R64" s="103">
        <v>63</v>
      </c>
      <c r="S64" s="103">
        <v>2</v>
      </c>
    </row>
    <row r="65" spans="12:19" x14ac:dyDescent="0.2">
      <c r="L65" s="103">
        <v>64</v>
      </c>
      <c r="M65" s="103">
        <v>2</v>
      </c>
      <c r="O65" s="103">
        <v>64</v>
      </c>
      <c r="P65" s="103">
        <v>2</v>
      </c>
      <c r="R65" s="103">
        <v>64</v>
      </c>
      <c r="S65" s="103">
        <v>2</v>
      </c>
    </row>
    <row r="66" spans="12:19" x14ac:dyDescent="0.2">
      <c r="L66" s="103">
        <v>65</v>
      </c>
      <c r="M66" s="103">
        <v>2</v>
      </c>
      <c r="O66" s="103">
        <v>65</v>
      </c>
      <c r="P66" s="103">
        <v>2</v>
      </c>
      <c r="R66" s="103">
        <v>65</v>
      </c>
      <c r="S66" s="103">
        <v>2</v>
      </c>
    </row>
    <row r="67" spans="12:19" x14ac:dyDescent="0.2">
      <c r="L67" s="103">
        <v>66</v>
      </c>
      <c r="M67" s="103">
        <v>2</v>
      </c>
      <c r="O67" s="103">
        <v>66</v>
      </c>
      <c r="P67" s="103">
        <v>2</v>
      </c>
      <c r="R67" s="103">
        <v>66</v>
      </c>
      <c r="S67" s="103">
        <v>2</v>
      </c>
    </row>
    <row r="68" spans="12:19" x14ac:dyDescent="0.2">
      <c r="L68" s="103">
        <v>67</v>
      </c>
      <c r="M68" s="103">
        <v>2</v>
      </c>
      <c r="O68" s="103">
        <v>67</v>
      </c>
      <c r="P68" s="103">
        <v>2</v>
      </c>
      <c r="R68" s="103">
        <v>67</v>
      </c>
      <c r="S68" s="103">
        <v>2</v>
      </c>
    </row>
    <row r="69" spans="12:19" x14ac:dyDescent="0.2">
      <c r="L69" s="103">
        <v>68</v>
      </c>
      <c r="M69" s="103">
        <v>2</v>
      </c>
      <c r="O69" s="103">
        <v>68</v>
      </c>
      <c r="P69" s="103">
        <v>2</v>
      </c>
      <c r="R69" s="103">
        <v>68</v>
      </c>
      <c r="S69" s="103">
        <v>2</v>
      </c>
    </row>
    <row r="70" spans="12:19" x14ac:dyDescent="0.2">
      <c r="L70" s="103">
        <v>69</v>
      </c>
      <c r="M70" s="103">
        <v>2</v>
      </c>
      <c r="O70" s="103">
        <v>69</v>
      </c>
      <c r="P70" s="103">
        <v>2</v>
      </c>
      <c r="R70" s="103">
        <v>69</v>
      </c>
      <c r="S70" s="103">
        <v>2</v>
      </c>
    </row>
    <row r="71" spans="12:19" x14ac:dyDescent="0.2">
      <c r="L71" s="103">
        <v>70</v>
      </c>
      <c r="M71" s="103">
        <v>2</v>
      </c>
      <c r="O71" s="103">
        <v>70</v>
      </c>
      <c r="P71" s="103">
        <v>2</v>
      </c>
      <c r="R71" s="103">
        <v>70</v>
      </c>
      <c r="S71" s="103">
        <v>2</v>
      </c>
    </row>
    <row r="72" spans="12:19" x14ac:dyDescent="0.2">
      <c r="L72" s="103">
        <v>71</v>
      </c>
      <c r="M72" s="103">
        <v>2</v>
      </c>
      <c r="O72" s="103">
        <v>71</v>
      </c>
      <c r="P72" s="103">
        <v>2</v>
      </c>
      <c r="R72" s="103">
        <v>71</v>
      </c>
      <c r="S72" s="103">
        <v>2</v>
      </c>
    </row>
    <row r="73" spans="12:19" x14ac:dyDescent="0.2">
      <c r="L73" s="103">
        <v>72</v>
      </c>
      <c r="M73" s="103">
        <v>2</v>
      </c>
      <c r="O73" s="103">
        <v>72</v>
      </c>
      <c r="P73" s="103">
        <v>2</v>
      </c>
      <c r="R73" s="103">
        <v>72</v>
      </c>
      <c r="S73" s="103">
        <v>2</v>
      </c>
    </row>
    <row r="74" spans="12:19" x14ac:dyDescent="0.2">
      <c r="L74" s="103">
        <v>73</v>
      </c>
      <c r="M74" s="103">
        <v>2</v>
      </c>
      <c r="O74" s="103">
        <v>73</v>
      </c>
      <c r="P74" s="103">
        <v>2</v>
      </c>
      <c r="R74" s="103">
        <v>73</v>
      </c>
      <c r="S74" s="103">
        <v>2</v>
      </c>
    </row>
    <row r="75" spans="12:19" x14ac:dyDescent="0.2">
      <c r="L75" s="103">
        <v>74</v>
      </c>
      <c r="M75" s="103">
        <v>2</v>
      </c>
      <c r="O75" s="103">
        <v>74</v>
      </c>
      <c r="P75" s="103">
        <v>2</v>
      </c>
      <c r="R75" s="103">
        <v>74</v>
      </c>
      <c r="S75" s="103">
        <v>2</v>
      </c>
    </row>
    <row r="76" spans="12:19" x14ac:dyDescent="0.2">
      <c r="L76" s="103">
        <v>75</v>
      </c>
      <c r="M76" s="103">
        <v>2</v>
      </c>
      <c r="O76" s="103">
        <v>75</v>
      </c>
      <c r="P76" s="103">
        <v>2</v>
      </c>
      <c r="R76" s="103">
        <v>75</v>
      </c>
      <c r="S76" s="103">
        <v>2</v>
      </c>
    </row>
    <row r="77" spans="12:19" x14ac:dyDescent="0.2">
      <c r="L77" s="103">
        <v>76</v>
      </c>
      <c r="M77" s="103">
        <v>2</v>
      </c>
      <c r="O77" s="103">
        <v>76</v>
      </c>
      <c r="P77" s="103">
        <v>2</v>
      </c>
      <c r="R77" s="103">
        <v>76</v>
      </c>
      <c r="S77" s="103">
        <v>2</v>
      </c>
    </row>
    <row r="78" spans="12:19" x14ac:dyDescent="0.2">
      <c r="L78" s="103">
        <v>77</v>
      </c>
      <c r="M78" s="103">
        <v>2</v>
      </c>
      <c r="O78" s="103">
        <v>77</v>
      </c>
      <c r="P78" s="103">
        <v>2</v>
      </c>
      <c r="R78" s="103">
        <v>77</v>
      </c>
      <c r="S78" s="103">
        <v>2</v>
      </c>
    </row>
    <row r="79" spans="12:19" x14ac:dyDescent="0.2">
      <c r="L79" s="103">
        <v>78</v>
      </c>
      <c r="M79" s="103">
        <v>2</v>
      </c>
      <c r="O79" s="103">
        <v>78</v>
      </c>
      <c r="P79" s="103">
        <v>2</v>
      </c>
      <c r="R79" s="103">
        <v>78</v>
      </c>
      <c r="S79" s="103">
        <v>2</v>
      </c>
    </row>
    <row r="80" spans="12:19" x14ac:dyDescent="0.2">
      <c r="L80" s="103">
        <v>79</v>
      </c>
      <c r="M80" s="103">
        <v>2</v>
      </c>
      <c r="O80" s="103">
        <v>79</v>
      </c>
      <c r="P80" s="103">
        <v>2</v>
      </c>
      <c r="R80" s="103">
        <v>79</v>
      </c>
      <c r="S80" s="103">
        <v>2</v>
      </c>
    </row>
    <row r="81" spans="12:19" x14ac:dyDescent="0.2">
      <c r="L81" s="103">
        <v>80</v>
      </c>
      <c r="M81" s="103">
        <v>2</v>
      </c>
      <c r="O81" s="103">
        <v>80</v>
      </c>
      <c r="P81" s="103">
        <v>2</v>
      </c>
      <c r="R81" s="103">
        <v>80</v>
      </c>
      <c r="S81" s="103">
        <v>2</v>
      </c>
    </row>
    <row r="82" spans="12:19" x14ac:dyDescent="0.2">
      <c r="L82" s="103">
        <v>81</v>
      </c>
      <c r="M82" s="103">
        <v>2</v>
      </c>
      <c r="O82" s="103">
        <v>81</v>
      </c>
      <c r="P82" s="103">
        <v>2</v>
      </c>
      <c r="R82" s="103">
        <v>81</v>
      </c>
      <c r="S82" s="103">
        <v>2</v>
      </c>
    </row>
    <row r="83" spans="12:19" x14ac:dyDescent="0.2">
      <c r="L83" s="103">
        <v>82</v>
      </c>
      <c r="M83" s="103">
        <v>2</v>
      </c>
      <c r="O83" s="103">
        <v>82</v>
      </c>
      <c r="P83" s="103">
        <v>2</v>
      </c>
      <c r="R83" s="103">
        <v>82</v>
      </c>
      <c r="S83" s="103">
        <v>2</v>
      </c>
    </row>
    <row r="84" spans="12:19" x14ac:dyDescent="0.2">
      <c r="L84" s="103">
        <v>83</v>
      </c>
      <c r="M84" s="103">
        <v>2</v>
      </c>
      <c r="O84" s="103">
        <v>83</v>
      </c>
      <c r="P84" s="103">
        <v>2</v>
      </c>
      <c r="R84" s="103">
        <v>83</v>
      </c>
      <c r="S84" s="103">
        <v>2</v>
      </c>
    </row>
    <row r="85" spans="12:19" x14ac:dyDescent="0.2">
      <c r="L85" s="103">
        <v>84</v>
      </c>
      <c r="M85" s="103">
        <v>2</v>
      </c>
      <c r="O85" s="103">
        <v>84</v>
      </c>
      <c r="P85" s="103">
        <v>2</v>
      </c>
      <c r="R85" s="103">
        <v>84</v>
      </c>
      <c r="S85" s="103">
        <v>2</v>
      </c>
    </row>
    <row r="86" spans="12:19" x14ac:dyDescent="0.2">
      <c r="L86" s="103">
        <v>85</v>
      </c>
      <c r="M86" s="103">
        <v>2</v>
      </c>
      <c r="O86" s="103">
        <v>85</v>
      </c>
      <c r="P86" s="103">
        <v>2</v>
      </c>
      <c r="R86" s="103">
        <v>85</v>
      </c>
      <c r="S86" s="103">
        <v>2</v>
      </c>
    </row>
    <row r="87" spans="12:19" x14ac:dyDescent="0.2">
      <c r="L87" s="103">
        <v>86</v>
      </c>
      <c r="M87" s="103">
        <v>2</v>
      </c>
      <c r="O87" s="103">
        <v>86</v>
      </c>
      <c r="P87" s="103">
        <v>2</v>
      </c>
      <c r="R87" s="103">
        <v>86</v>
      </c>
      <c r="S87" s="103">
        <v>2</v>
      </c>
    </row>
    <row r="88" spans="12:19" x14ac:dyDescent="0.2">
      <c r="L88" s="103">
        <v>87</v>
      </c>
      <c r="M88" s="103">
        <v>2</v>
      </c>
      <c r="O88" s="103">
        <v>87</v>
      </c>
      <c r="P88" s="103">
        <v>2</v>
      </c>
      <c r="R88" s="103">
        <v>87</v>
      </c>
      <c r="S88" s="103">
        <v>2</v>
      </c>
    </row>
    <row r="89" spans="12:19" x14ac:dyDescent="0.2">
      <c r="L89" s="103">
        <v>88</v>
      </c>
      <c r="M89" s="103">
        <v>2</v>
      </c>
      <c r="O89" s="103">
        <v>88</v>
      </c>
      <c r="P89" s="103">
        <v>2</v>
      </c>
      <c r="R89" s="103">
        <v>88</v>
      </c>
      <c r="S89" s="103">
        <v>2</v>
      </c>
    </row>
    <row r="90" spans="12:19" x14ac:dyDescent="0.2">
      <c r="L90" s="103">
        <v>89</v>
      </c>
      <c r="M90" s="103">
        <v>2</v>
      </c>
      <c r="O90" s="103">
        <v>89</v>
      </c>
      <c r="P90" s="103">
        <v>2</v>
      </c>
      <c r="R90" s="103">
        <v>89</v>
      </c>
      <c r="S90" s="103">
        <v>2</v>
      </c>
    </row>
    <row r="91" spans="12:19" x14ac:dyDescent="0.2">
      <c r="L91" s="103">
        <v>90</v>
      </c>
      <c r="M91" s="103">
        <v>2</v>
      </c>
      <c r="O91" s="103">
        <v>90</v>
      </c>
      <c r="P91" s="103">
        <v>2</v>
      </c>
      <c r="R91" s="103">
        <v>90</v>
      </c>
      <c r="S91" s="103">
        <v>2</v>
      </c>
    </row>
    <row r="92" spans="12:19" x14ac:dyDescent="0.2">
      <c r="L92" s="103">
        <v>91</v>
      </c>
      <c r="M92" s="103">
        <v>2</v>
      </c>
      <c r="O92" s="103">
        <v>91</v>
      </c>
      <c r="P92" s="103">
        <v>2</v>
      </c>
      <c r="R92" s="103">
        <v>91</v>
      </c>
      <c r="S92" s="103">
        <v>2</v>
      </c>
    </row>
    <row r="93" spans="12:19" x14ac:dyDescent="0.2">
      <c r="L93" s="103">
        <v>92</v>
      </c>
      <c r="M93" s="103">
        <v>2</v>
      </c>
      <c r="O93" s="103">
        <v>92</v>
      </c>
      <c r="P93" s="103">
        <v>2</v>
      </c>
      <c r="R93" s="103">
        <v>92</v>
      </c>
      <c r="S93" s="103">
        <v>2</v>
      </c>
    </row>
    <row r="94" spans="12:19" x14ac:dyDescent="0.2">
      <c r="L94" s="103">
        <v>93</v>
      </c>
      <c r="M94" s="103">
        <v>2</v>
      </c>
      <c r="O94" s="103">
        <v>93</v>
      </c>
      <c r="P94" s="103">
        <v>2</v>
      </c>
      <c r="R94" s="103">
        <v>93</v>
      </c>
      <c r="S94" s="103">
        <v>2</v>
      </c>
    </row>
    <row r="95" spans="12:19" x14ac:dyDescent="0.2">
      <c r="L95" s="103">
        <v>94</v>
      </c>
      <c r="M95" s="103">
        <v>2</v>
      </c>
      <c r="O95" s="103">
        <v>94</v>
      </c>
      <c r="P95" s="103">
        <v>2</v>
      </c>
      <c r="R95" s="103">
        <v>94</v>
      </c>
      <c r="S95" s="103">
        <v>2</v>
      </c>
    </row>
    <row r="96" spans="12:19" x14ac:dyDescent="0.2">
      <c r="L96" s="103">
        <v>95</v>
      </c>
      <c r="M96" s="103">
        <v>2</v>
      </c>
      <c r="O96" s="103">
        <v>95</v>
      </c>
      <c r="P96" s="103">
        <v>2</v>
      </c>
      <c r="R96" s="103">
        <v>95</v>
      </c>
      <c r="S96" s="103">
        <v>2</v>
      </c>
    </row>
    <row r="97" spans="12:19" x14ac:dyDescent="0.2">
      <c r="L97" s="103">
        <v>96</v>
      </c>
      <c r="M97" s="103">
        <v>2</v>
      </c>
      <c r="O97" s="103">
        <v>96</v>
      </c>
      <c r="P97" s="103">
        <v>2</v>
      </c>
      <c r="R97" s="103">
        <v>96</v>
      </c>
      <c r="S97" s="103">
        <v>2</v>
      </c>
    </row>
    <row r="98" spans="12:19" x14ac:dyDescent="0.2">
      <c r="L98" s="103">
        <v>97</v>
      </c>
      <c r="M98" s="103">
        <v>2</v>
      </c>
      <c r="O98" s="103">
        <v>97</v>
      </c>
      <c r="P98" s="103">
        <v>2</v>
      </c>
      <c r="R98" s="103">
        <v>97</v>
      </c>
      <c r="S98" s="103">
        <v>2</v>
      </c>
    </row>
    <row r="99" spans="12:19" x14ac:dyDescent="0.2">
      <c r="L99" s="103">
        <v>98</v>
      </c>
      <c r="M99" s="103">
        <v>2</v>
      </c>
      <c r="O99" s="103">
        <v>98</v>
      </c>
      <c r="P99" s="103">
        <v>2</v>
      </c>
      <c r="R99" s="103">
        <v>98</v>
      </c>
      <c r="S99" s="103">
        <v>2</v>
      </c>
    </row>
    <row r="100" spans="12:19" x14ac:dyDescent="0.2">
      <c r="L100" s="103">
        <v>99</v>
      </c>
      <c r="M100" s="103">
        <v>2</v>
      </c>
      <c r="O100" s="103">
        <v>99</v>
      </c>
      <c r="P100" s="103">
        <v>2</v>
      </c>
      <c r="R100" s="103">
        <v>99</v>
      </c>
      <c r="S100" s="103">
        <v>2</v>
      </c>
    </row>
    <row r="101" spans="12:19" x14ac:dyDescent="0.2">
      <c r="L101" s="103">
        <v>100</v>
      </c>
      <c r="M101" s="103">
        <v>2</v>
      </c>
      <c r="O101" s="103">
        <v>100</v>
      </c>
      <c r="P101" s="103">
        <v>2</v>
      </c>
      <c r="R101" s="103">
        <v>100</v>
      </c>
      <c r="S101" s="103">
        <v>2</v>
      </c>
    </row>
    <row r="102" spans="12:19" x14ac:dyDescent="0.2">
      <c r="L102" s="103">
        <v>101</v>
      </c>
      <c r="M102" s="103">
        <v>2</v>
      </c>
      <c r="O102" s="103">
        <v>101</v>
      </c>
      <c r="P102" s="103">
        <v>2</v>
      </c>
      <c r="R102" s="103">
        <v>101</v>
      </c>
      <c r="S102" s="103">
        <v>2</v>
      </c>
    </row>
    <row r="103" spans="12:19" x14ac:dyDescent="0.2">
      <c r="L103" s="103">
        <v>102</v>
      </c>
      <c r="M103" s="103">
        <v>2</v>
      </c>
      <c r="O103" s="103">
        <v>102</v>
      </c>
      <c r="P103" s="103">
        <v>2</v>
      </c>
      <c r="R103" s="103">
        <v>102</v>
      </c>
      <c r="S103" s="103">
        <v>2</v>
      </c>
    </row>
    <row r="104" spans="12:19" x14ac:dyDescent="0.2">
      <c r="L104" s="103">
        <v>103</v>
      </c>
      <c r="M104" s="103">
        <v>2</v>
      </c>
      <c r="O104" s="103">
        <v>103</v>
      </c>
      <c r="P104" s="103">
        <v>2</v>
      </c>
      <c r="R104" s="103">
        <v>103</v>
      </c>
      <c r="S104" s="103">
        <v>2</v>
      </c>
    </row>
    <row r="105" spans="12:19" x14ac:dyDescent="0.2">
      <c r="L105" s="103">
        <v>104</v>
      </c>
      <c r="M105" s="103">
        <v>2</v>
      </c>
      <c r="O105" s="103">
        <v>104</v>
      </c>
      <c r="P105" s="103">
        <v>2</v>
      </c>
      <c r="R105" s="103">
        <v>104</v>
      </c>
      <c r="S105" s="103">
        <v>2</v>
      </c>
    </row>
    <row r="106" spans="12:19" x14ac:dyDescent="0.2">
      <c r="L106" s="103">
        <v>105</v>
      </c>
      <c r="M106" s="103">
        <v>2</v>
      </c>
      <c r="O106" s="103">
        <v>105</v>
      </c>
      <c r="P106" s="103">
        <v>2</v>
      </c>
      <c r="R106" s="103">
        <v>105</v>
      </c>
      <c r="S106" s="103">
        <v>2</v>
      </c>
    </row>
    <row r="107" spans="12:19" x14ac:dyDescent="0.2">
      <c r="L107" s="103">
        <v>106</v>
      </c>
      <c r="M107" s="103">
        <v>2</v>
      </c>
      <c r="O107" s="103">
        <v>106</v>
      </c>
      <c r="P107" s="103">
        <v>2</v>
      </c>
      <c r="R107" s="103">
        <v>106</v>
      </c>
      <c r="S107" s="103">
        <v>2</v>
      </c>
    </row>
    <row r="108" spans="12:19" x14ac:dyDescent="0.2">
      <c r="L108" s="103">
        <v>107</v>
      </c>
      <c r="M108" s="103">
        <v>2</v>
      </c>
      <c r="O108" s="103">
        <v>107</v>
      </c>
      <c r="P108" s="103">
        <v>2</v>
      </c>
      <c r="R108" s="103">
        <v>107</v>
      </c>
      <c r="S108" s="103">
        <v>2</v>
      </c>
    </row>
    <row r="109" spans="12:19" x14ac:dyDescent="0.2">
      <c r="L109" s="103">
        <v>108</v>
      </c>
      <c r="M109" s="103">
        <v>2</v>
      </c>
      <c r="O109" s="103">
        <v>108</v>
      </c>
      <c r="P109" s="103">
        <v>2</v>
      </c>
      <c r="R109" s="103">
        <v>108</v>
      </c>
      <c r="S109" s="103">
        <v>2</v>
      </c>
    </row>
    <row r="110" spans="12:19" x14ac:dyDescent="0.2">
      <c r="L110" s="103">
        <v>109</v>
      </c>
      <c r="M110" s="103">
        <v>2</v>
      </c>
      <c r="O110" s="103">
        <v>109</v>
      </c>
      <c r="P110" s="103">
        <v>2</v>
      </c>
      <c r="R110" s="103">
        <v>109</v>
      </c>
      <c r="S110" s="103">
        <v>2</v>
      </c>
    </row>
    <row r="111" spans="12:19" x14ac:dyDescent="0.2">
      <c r="L111" s="103">
        <v>110</v>
      </c>
      <c r="M111" s="103">
        <v>2</v>
      </c>
      <c r="O111" s="103">
        <v>110</v>
      </c>
      <c r="P111" s="103">
        <v>2</v>
      </c>
      <c r="R111" s="103">
        <v>110</v>
      </c>
      <c r="S111" s="103">
        <v>2</v>
      </c>
    </row>
    <row r="112" spans="12:19" x14ac:dyDescent="0.2">
      <c r="L112" s="103">
        <v>111</v>
      </c>
      <c r="M112" s="103">
        <v>2</v>
      </c>
      <c r="O112" s="103">
        <v>111</v>
      </c>
      <c r="P112" s="103">
        <v>2</v>
      </c>
      <c r="R112" s="103">
        <v>111</v>
      </c>
      <c r="S112" s="103">
        <v>2</v>
      </c>
    </row>
    <row r="113" spans="12:19" x14ac:dyDescent="0.2">
      <c r="L113" s="103">
        <v>112</v>
      </c>
      <c r="M113" s="103">
        <v>2</v>
      </c>
      <c r="O113" s="103">
        <v>112</v>
      </c>
      <c r="P113" s="103">
        <v>2</v>
      </c>
      <c r="R113" s="103">
        <v>112</v>
      </c>
      <c r="S113" s="103">
        <v>2</v>
      </c>
    </row>
    <row r="114" spans="12:19" x14ac:dyDescent="0.2">
      <c r="L114" s="103">
        <v>113</v>
      </c>
      <c r="M114" s="103">
        <v>2</v>
      </c>
      <c r="O114" s="103">
        <v>113</v>
      </c>
      <c r="P114" s="103">
        <v>2</v>
      </c>
      <c r="R114" s="103">
        <v>113</v>
      </c>
      <c r="S114" s="103">
        <v>2</v>
      </c>
    </row>
    <row r="115" spans="12:19" x14ac:dyDescent="0.2">
      <c r="L115" s="103">
        <v>114</v>
      </c>
      <c r="M115" s="103">
        <v>2</v>
      </c>
      <c r="O115" s="103">
        <v>114</v>
      </c>
      <c r="P115" s="103">
        <v>2</v>
      </c>
      <c r="R115" s="103">
        <v>114</v>
      </c>
      <c r="S115" s="103">
        <v>2</v>
      </c>
    </row>
    <row r="116" spans="12:19" x14ac:dyDescent="0.2">
      <c r="L116" s="103">
        <v>115</v>
      </c>
      <c r="M116" s="103">
        <v>2</v>
      </c>
      <c r="O116" s="103">
        <v>115</v>
      </c>
      <c r="P116" s="103">
        <v>2</v>
      </c>
      <c r="R116" s="103">
        <v>115</v>
      </c>
      <c r="S116" s="103">
        <v>2</v>
      </c>
    </row>
    <row r="117" spans="12:19" x14ac:dyDescent="0.2">
      <c r="L117" s="103">
        <v>116</v>
      </c>
      <c r="M117" s="103">
        <v>2</v>
      </c>
      <c r="O117" s="103">
        <v>116</v>
      </c>
      <c r="P117" s="103">
        <v>2</v>
      </c>
      <c r="R117" s="103">
        <v>116</v>
      </c>
      <c r="S117" s="103">
        <v>2</v>
      </c>
    </row>
    <row r="118" spans="12:19" x14ac:dyDescent="0.2">
      <c r="L118" s="103">
        <v>117</v>
      </c>
      <c r="M118" s="103">
        <v>2</v>
      </c>
      <c r="O118" s="103">
        <v>117</v>
      </c>
      <c r="P118" s="103">
        <v>2</v>
      </c>
      <c r="R118" s="103">
        <v>117</v>
      </c>
      <c r="S118" s="103">
        <v>2</v>
      </c>
    </row>
    <row r="119" spans="12:19" x14ac:dyDescent="0.2">
      <c r="L119" s="103">
        <v>118</v>
      </c>
      <c r="M119" s="103">
        <v>2</v>
      </c>
      <c r="O119" s="103">
        <v>118</v>
      </c>
      <c r="P119" s="103">
        <v>2</v>
      </c>
      <c r="R119" s="103">
        <v>118</v>
      </c>
      <c r="S119" s="103">
        <v>2</v>
      </c>
    </row>
    <row r="120" spans="12:19" x14ac:dyDescent="0.2">
      <c r="L120" s="103">
        <v>119</v>
      </c>
      <c r="M120" s="103">
        <v>2</v>
      </c>
      <c r="O120" s="103">
        <v>119</v>
      </c>
      <c r="P120" s="103">
        <v>2</v>
      </c>
      <c r="R120" s="103">
        <v>119</v>
      </c>
      <c r="S120" s="103">
        <v>2</v>
      </c>
    </row>
    <row r="121" spans="12:19" x14ac:dyDescent="0.2">
      <c r="L121" s="103">
        <v>120</v>
      </c>
      <c r="M121" s="103">
        <v>2</v>
      </c>
      <c r="O121" s="103">
        <v>120</v>
      </c>
      <c r="P121" s="103">
        <v>2</v>
      </c>
      <c r="R121" s="103">
        <v>120</v>
      </c>
      <c r="S121" s="103">
        <v>2</v>
      </c>
    </row>
    <row r="122" spans="12:19" x14ac:dyDescent="0.2">
      <c r="L122" s="103">
        <v>121</v>
      </c>
      <c r="M122" s="103">
        <v>2</v>
      </c>
      <c r="O122" s="103">
        <v>121</v>
      </c>
      <c r="P122" s="103">
        <v>2</v>
      </c>
      <c r="R122" s="103">
        <v>121</v>
      </c>
      <c r="S122" s="103">
        <v>2</v>
      </c>
    </row>
    <row r="123" spans="12:19" x14ac:dyDescent="0.2">
      <c r="L123" s="103">
        <v>122</v>
      </c>
      <c r="M123" s="103">
        <v>2</v>
      </c>
      <c r="O123" s="103">
        <v>122</v>
      </c>
      <c r="P123" s="103">
        <v>2</v>
      </c>
      <c r="R123" s="103">
        <v>122</v>
      </c>
      <c r="S123" s="103">
        <v>2</v>
      </c>
    </row>
    <row r="124" spans="12:19" x14ac:dyDescent="0.2">
      <c r="L124" s="103">
        <v>123</v>
      </c>
      <c r="M124" s="103">
        <v>2</v>
      </c>
      <c r="O124" s="103">
        <v>123</v>
      </c>
      <c r="P124" s="103">
        <v>2</v>
      </c>
      <c r="R124" s="103">
        <v>123</v>
      </c>
      <c r="S124" s="103">
        <v>2</v>
      </c>
    </row>
    <row r="125" spans="12:19" x14ac:dyDescent="0.2">
      <c r="L125" s="103">
        <v>124</v>
      </c>
      <c r="M125" s="103">
        <v>2</v>
      </c>
      <c r="O125" s="103">
        <v>124</v>
      </c>
      <c r="P125" s="103">
        <v>2</v>
      </c>
      <c r="R125" s="103">
        <v>124</v>
      </c>
      <c r="S125" s="103">
        <v>2</v>
      </c>
    </row>
    <row r="126" spans="12:19" x14ac:dyDescent="0.2">
      <c r="L126" s="103">
        <v>125</v>
      </c>
      <c r="M126" s="103">
        <v>2</v>
      </c>
      <c r="O126" s="103">
        <v>125</v>
      </c>
      <c r="P126" s="103">
        <v>2</v>
      </c>
      <c r="R126" s="103">
        <v>125</v>
      </c>
      <c r="S126" s="103">
        <v>2</v>
      </c>
    </row>
    <row r="127" spans="12:19" x14ac:dyDescent="0.2">
      <c r="L127" s="103">
        <v>126</v>
      </c>
      <c r="M127" s="103">
        <v>2</v>
      </c>
      <c r="O127" s="103">
        <v>126</v>
      </c>
      <c r="P127" s="103">
        <v>2</v>
      </c>
      <c r="R127" s="103">
        <v>126</v>
      </c>
      <c r="S127" s="103">
        <v>2</v>
      </c>
    </row>
    <row r="128" spans="12:19" x14ac:dyDescent="0.2">
      <c r="L128" s="103">
        <v>127</v>
      </c>
      <c r="M128" s="103">
        <v>2</v>
      </c>
      <c r="O128" s="103">
        <v>127</v>
      </c>
      <c r="P128" s="103">
        <v>2</v>
      </c>
      <c r="R128" s="103">
        <v>127</v>
      </c>
      <c r="S128" s="103">
        <v>2</v>
      </c>
    </row>
    <row r="129" spans="12:19" x14ac:dyDescent="0.2">
      <c r="L129" s="103">
        <v>128</v>
      </c>
      <c r="M129" s="103">
        <v>2</v>
      </c>
      <c r="O129" s="103">
        <v>128</v>
      </c>
      <c r="P129" s="103">
        <v>2</v>
      </c>
      <c r="R129" s="103">
        <v>128</v>
      </c>
      <c r="S129" s="103">
        <v>2</v>
      </c>
    </row>
    <row r="130" spans="12:19" x14ac:dyDescent="0.2">
      <c r="L130" s="103">
        <v>129</v>
      </c>
      <c r="M130" s="103">
        <v>2</v>
      </c>
      <c r="O130" s="103">
        <v>129</v>
      </c>
      <c r="P130" s="103">
        <v>2</v>
      </c>
      <c r="R130" s="103">
        <v>129</v>
      </c>
      <c r="S130" s="103">
        <v>2</v>
      </c>
    </row>
    <row r="131" spans="12:19" x14ac:dyDescent="0.2">
      <c r="L131" s="103">
        <v>130</v>
      </c>
      <c r="M131" s="103">
        <v>2</v>
      </c>
      <c r="O131" s="103">
        <v>130</v>
      </c>
      <c r="P131" s="103">
        <v>2</v>
      </c>
      <c r="R131" s="103">
        <v>130</v>
      </c>
      <c r="S131" s="103">
        <v>2</v>
      </c>
    </row>
    <row r="132" spans="12:19" x14ac:dyDescent="0.2">
      <c r="L132" s="103">
        <v>131</v>
      </c>
      <c r="M132" s="103">
        <v>2</v>
      </c>
      <c r="O132" s="103">
        <v>131</v>
      </c>
      <c r="P132" s="103">
        <v>2</v>
      </c>
      <c r="R132" s="103">
        <v>131</v>
      </c>
      <c r="S132" s="103">
        <v>2</v>
      </c>
    </row>
    <row r="133" spans="12:19" x14ac:dyDescent="0.2">
      <c r="L133" s="103">
        <v>132</v>
      </c>
      <c r="M133" s="103">
        <v>2</v>
      </c>
      <c r="O133" s="103">
        <v>132</v>
      </c>
      <c r="P133" s="103">
        <v>2</v>
      </c>
      <c r="R133" s="103">
        <v>132</v>
      </c>
      <c r="S133" s="103">
        <v>2</v>
      </c>
    </row>
    <row r="134" spans="12:19" x14ac:dyDescent="0.2">
      <c r="L134" s="103">
        <v>133</v>
      </c>
      <c r="M134" s="103">
        <v>2</v>
      </c>
      <c r="O134" s="103">
        <v>133</v>
      </c>
      <c r="P134" s="103">
        <v>2</v>
      </c>
      <c r="R134" s="103">
        <v>133</v>
      </c>
      <c r="S134" s="103">
        <v>2</v>
      </c>
    </row>
    <row r="135" spans="12:19" x14ac:dyDescent="0.2">
      <c r="L135" s="103">
        <v>134</v>
      </c>
      <c r="M135" s="103">
        <v>2</v>
      </c>
      <c r="O135" s="103">
        <v>134</v>
      </c>
      <c r="P135" s="103">
        <v>2</v>
      </c>
      <c r="R135" s="103">
        <v>134</v>
      </c>
      <c r="S135" s="103">
        <v>2</v>
      </c>
    </row>
    <row r="136" spans="12:19" x14ac:dyDescent="0.2">
      <c r="L136" s="103">
        <v>135</v>
      </c>
      <c r="M136" s="103">
        <v>2</v>
      </c>
      <c r="O136" s="103">
        <v>135</v>
      </c>
      <c r="P136" s="103">
        <v>2</v>
      </c>
      <c r="R136" s="103">
        <v>135</v>
      </c>
      <c r="S136" s="103">
        <v>2</v>
      </c>
    </row>
    <row r="137" spans="12:19" x14ac:dyDescent="0.2">
      <c r="L137" s="103">
        <v>136</v>
      </c>
      <c r="M137" s="103">
        <v>2</v>
      </c>
      <c r="O137" s="103">
        <v>136</v>
      </c>
      <c r="P137" s="103">
        <v>2</v>
      </c>
      <c r="R137" s="103">
        <v>136</v>
      </c>
      <c r="S137" s="103">
        <v>2</v>
      </c>
    </row>
    <row r="138" spans="12:19" x14ac:dyDescent="0.2">
      <c r="L138" s="103">
        <v>137</v>
      </c>
      <c r="M138" s="103">
        <v>2</v>
      </c>
      <c r="O138" s="103">
        <v>137</v>
      </c>
      <c r="P138" s="103">
        <v>2</v>
      </c>
      <c r="R138" s="103">
        <v>137</v>
      </c>
      <c r="S138" s="103">
        <v>2</v>
      </c>
    </row>
    <row r="139" spans="12:19" x14ac:dyDescent="0.2">
      <c r="L139" s="103">
        <v>138</v>
      </c>
      <c r="M139" s="103">
        <v>2</v>
      </c>
      <c r="O139" s="103">
        <v>138</v>
      </c>
      <c r="P139" s="103">
        <v>2</v>
      </c>
      <c r="R139" s="103">
        <v>138</v>
      </c>
      <c r="S139" s="103">
        <v>2</v>
      </c>
    </row>
    <row r="140" spans="12:19" x14ac:dyDescent="0.2">
      <c r="L140" s="103">
        <v>139</v>
      </c>
      <c r="M140" s="103">
        <v>2</v>
      </c>
      <c r="O140" s="103">
        <v>139</v>
      </c>
      <c r="P140" s="103">
        <v>2</v>
      </c>
      <c r="R140" s="103">
        <v>139</v>
      </c>
      <c r="S140" s="103">
        <v>2</v>
      </c>
    </row>
    <row r="141" spans="12:19" x14ac:dyDescent="0.2">
      <c r="L141" s="103">
        <v>140</v>
      </c>
      <c r="M141" s="103">
        <v>2</v>
      </c>
      <c r="O141" s="103">
        <v>140</v>
      </c>
      <c r="P141" s="103">
        <v>2</v>
      </c>
      <c r="R141" s="103">
        <v>140</v>
      </c>
      <c r="S141" s="103">
        <v>2</v>
      </c>
    </row>
    <row r="142" spans="12:19" x14ac:dyDescent="0.2">
      <c r="L142" s="103">
        <v>141</v>
      </c>
      <c r="M142" s="103">
        <v>2</v>
      </c>
      <c r="O142" s="103">
        <v>141</v>
      </c>
      <c r="P142" s="103">
        <v>2</v>
      </c>
      <c r="R142" s="103">
        <v>141</v>
      </c>
      <c r="S142" s="103">
        <v>2</v>
      </c>
    </row>
    <row r="143" spans="12:19" x14ac:dyDescent="0.2">
      <c r="L143" s="103">
        <v>142</v>
      </c>
      <c r="M143" s="103">
        <v>2</v>
      </c>
      <c r="O143" s="103">
        <v>142</v>
      </c>
      <c r="P143" s="103">
        <v>2</v>
      </c>
      <c r="R143" s="103">
        <v>142</v>
      </c>
      <c r="S143" s="103">
        <v>2</v>
      </c>
    </row>
    <row r="144" spans="12:19" x14ac:dyDescent="0.2">
      <c r="L144" s="103">
        <v>143</v>
      </c>
      <c r="M144" s="103">
        <v>2</v>
      </c>
      <c r="O144" s="103">
        <v>143</v>
      </c>
      <c r="P144" s="103">
        <v>2</v>
      </c>
      <c r="R144" s="103">
        <v>143</v>
      </c>
      <c r="S144" s="103">
        <v>2</v>
      </c>
    </row>
    <row r="145" spans="12:19" x14ac:dyDescent="0.2">
      <c r="L145" s="103">
        <v>144</v>
      </c>
      <c r="M145" s="103">
        <v>2</v>
      </c>
      <c r="O145" s="103">
        <v>144</v>
      </c>
      <c r="P145" s="103">
        <v>2</v>
      </c>
      <c r="R145" s="103">
        <v>144</v>
      </c>
      <c r="S145" s="103">
        <v>2</v>
      </c>
    </row>
    <row r="146" spans="12:19" x14ac:dyDescent="0.2">
      <c r="L146" s="103">
        <v>145</v>
      </c>
      <c r="M146" s="103">
        <v>2</v>
      </c>
      <c r="O146" s="103">
        <v>145</v>
      </c>
      <c r="P146" s="103">
        <v>2</v>
      </c>
      <c r="R146" s="103">
        <v>145</v>
      </c>
      <c r="S146" s="103">
        <v>2</v>
      </c>
    </row>
    <row r="147" spans="12:19" x14ac:dyDescent="0.2">
      <c r="L147" s="103">
        <v>146</v>
      </c>
      <c r="M147" s="103">
        <v>2</v>
      </c>
      <c r="O147" s="103">
        <v>146</v>
      </c>
      <c r="P147" s="103">
        <v>2</v>
      </c>
      <c r="R147" s="103">
        <v>146</v>
      </c>
      <c r="S147" s="103">
        <v>2</v>
      </c>
    </row>
    <row r="148" spans="12:19" x14ac:dyDescent="0.2">
      <c r="L148" s="103">
        <v>147</v>
      </c>
      <c r="M148" s="103">
        <v>2</v>
      </c>
      <c r="O148" s="103">
        <v>147</v>
      </c>
      <c r="P148" s="103">
        <v>2</v>
      </c>
      <c r="R148" s="103">
        <v>147</v>
      </c>
      <c r="S148" s="103">
        <v>2</v>
      </c>
    </row>
    <row r="149" spans="12:19" x14ac:dyDescent="0.2">
      <c r="L149" s="103">
        <v>148</v>
      </c>
      <c r="M149" s="103">
        <v>2</v>
      </c>
      <c r="O149" s="103">
        <v>148</v>
      </c>
      <c r="P149" s="103">
        <v>2</v>
      </c>
      <c r="R149" s="103">
        <v>148</v>
      </c>
      <c r="S149" s="103">
        <v>2</v>
      </c>
    </row>
    <row r="150" spans="12:19" x14ac:dyDescent="0.2">
      <c r="L150" s="103">
        <v>149</v>
      </c>
      <c r="M150" s="103">
        <v>2</v>
      </c>
      <c r="O150" s="103">
        <v>149</v>
      </c>
      <c r="P150" s="103">
        <v>2</v>
      </c>
      <c r="R150" s="103">
        <v>149</v>
      </c>
      <c r="S150" s="103">
        <v>2</v>
      </c>
    </row>
    <row r="151" spans="12:19" x14ac:dyDescent="0.2">
      <c r="L151" s="103">
        <v>150</v>
      </c>
      <c r="M151" s="103">
        <v>2</v>
      </c>
      <c r="O151" s="103">
        <v>150</v>
      </c>
      <c r="P151" s="103">
        <v>2</v>
      </c>
      <c r="R151" s="103">
        <v>150</v>
      </c>
      <c r="S151" s="103">
        <v>2</v>
      </c>
    </row>
    <row r="152" spans="12:19" x14ac:dyDescent="0.2">
      <c r="L152" s="103">
        <v>151</v>
      </c>
      <c r="M152" s="103">
        <v>2</v>
      </c>
      <c r="O152" s="103">
        <v>151</v>
      </c>
      <c r="P152" s="103">
        <v>2</v>
      </c>
      <c r="R152" s="103">
        <v>151</v>
      </c>
      <c r="S152" s="103">
        <v>2</v>
      </c>
    </row>
    <row r="153" spans="12:19" x14ac:dyDescent="0.2">
      <c r="L153" s="103">
        <v>152</v>
      </c>
      <c r="M153" s="103">
        <v>2</v>
      </c>
      <c r="O153" s="103">
        <v>152</v>
      </c>
      <c r="P153" s="103">
        <v>2</v>
      </c>
      <c r="R153" s="103">
        <v>152</v>
      </c>
      <c r="S153" s="103">
        <v>2</v>
      </c>
    </row>
    <row r="154" spans="12:19" x14ac:dyDescent="0.2">
      <c r="L154" s="103">
        <v>153</v>
      </c>
      <c r="M154" s="103">
        <v>2</v>
      </c>
      <c r="O154" s="103">
        <v>153</v>
      </c>
      <c r="P154" s="103">
        <v>2</v>
      </c>
      <c r="R154" s="103">
        <v>153</v>
      </c>
      <c r="S154" s="103">
        <v>2</v>
      </c>
    </row>
    <row r="155" spans="12:19" x14ac:dyDescent="0.2">
      <c r="L155" s="103">
        <v>154</v>
      </c>
      <c r="M155" s="103">
        <v>2</v>
      </c>
      <c r="O155" s="103">
        <v>154</v>
      </c>
      <c r="P155" s="103">
        <v>2</v>
      </c>
      <c r="R155" s="103">
        <v>154</v>
      </c>
      <c r="S155" s="103">
        <v>2</v>
      </c>
    </row>
    <row r="156" spans="12:19" x14ac:dyDescent="0.2">
      <c r="L156" s="103">
        <v>155</v>
      </c>
      <c r="M156" s="103">
        <v>2</v>
      </c>
      <c r="O156" s="103">
        <v>155</v>
      </c>
      <c r="P156" s="103">
        <v>2</v>
      </c>
      <c r="R156" s="103">
        <v>155</v>
      </c>
      <c r="S156" s="103">
        <v>2</v>
      </c>
    </row>
    <row r="157" spans="12:19" x14ac:dyDescent="0.2">
      <c r="L157" s="103">
        <v>156</v>
      </c>
      <c r="M157" s="103">
        <v>2</v>
      </c>
      <c r="O157" s="103">
        <v>156</v>
      </c>
      <c r="P157" s="103">
        <v>2</v>
      </c>
      <c r="R157" s="103">
        <v>156</v>
      </c>
      <c r="S157" s="103">
        <v>2</v>
      </c>
    </row>
    <row r="158" spans="12:19" x14ac:dyDescent="0.2">
      <c r="L158" s="103">
        <v>157</v>
      </c>
      <c r="M158" s="103">
        <v>2</v>
      </c>
      <c r="O158" s="103">
        <v>157</v>
      </c>
      <c r="P158" s="103">
        <v>2</v>
      </c>
      <c r="R158" s="103">
        <v>157</v>
      </c>
      <c r="S158" s="103">
        <v>2</v>
      </c>
    </row>
    <row r="159" spans="12:19" x14ac:dyDescent="0.2">
      <c r="L159" s="103">
        <v>158</v>
      </c>
      <c r="M159" s="103">
        <v>2</v>
      </c>
      <c r="O159" s="103">
        <v>158</v>
      </c>
      <c r="P159" s="103">
        <v>2</v>
      </c>
      <c r="R159" s="103">
        <v>158</v>
      </c>
      <c r="S159" s="103">
        <v>2</v>
      </c>
    </row>
    <row r="160" spans="12:19" x14ac:dyDescent="0.2">
      <c r="L160" s="103">
        <v>159</v>
      </c>
      <c r="M160" s="103">
        <v>2</v>
      </c>
      <c r="O160" s="103">
        <v>159</v>
      </c>
      <c r="P160" s="103">
        <v>2</v>
      </c>
      <c r="R160" s="103">
        <v>159</v>
      </c>
      <c r="S160" s="103">
        <v>2</v>
      </c>
    </row>
    <row r="161" spans="12:19" x14ac:dyDescent="0.2">
      <c r="L161" s="103">
        <v>160</v>
      </c>
      <c r="M161" s="103">
        <v>2</v>
      </c>
      <c r="O161" s="103">
        <v>160</v>
      </c>
      <c r="P161" s="103">
        <v>2</v>
      </c>
      <c r="R161" s="103">
        <v>160</v>
      </c>
      <c r="S161" s="103">
        <v>2</v>
      </c>
    </row>
    <row r="162" spans="12:19" x14ac:dyDescent="0.2">
      <c r="L162" s="103">
        <v>161</v>
      </c>
      <c r="M162" s="103">
        <v>2</v>
      </c>
      <c r="O162" s="103">
        <v>161</v>
      </c>
      <c r="P162" s="103">
        <v>2</v>
      </c>
      <c r="R162" s="103">
        <v>161</v>
      </c>
      <c r="S162" s="103">
        <v>2</v>
      </c>
    </row>
    <row r="163" spans="12:19" x14ac:dyDescent="0.2">
      <c r="L163" s="103">
        <v>162</v>
      </c>
      <c r="M163" s="103">
        <v>2</v>
      </c>
      <c r="O163" s="103">
        <v>162</v>
      </c>
      <c r="P163" s="103">
        <v>2</v>
      </c>
      <c r="R163" s="103">
        <v>162</v>
      </c>
      <c r="S163" s="103">
        <v>2</v>
      </c>
    </row>
    <row r="164" spans="12:19" x14ac:dyDescent="0.2">
      <c r="L164" s="103">
        <v>163</v>
      </c>
      <c r="M164" s="103">
        <v>2</v>
      </c>
      <c r="O164" s="103">
        <v>163</v>
      </c>
      <c r="P164" s="103">
        <v>2</v>
      </c>
      <c r="R164" s="103">
        <v>163</v>
      </c>
      <c r="S164" s="103">
        <v>2</v>
      </c>
    </row>
    <row r="165" spans="12:19" x14ac:dyDescent="0.2">
      <c r="L165" s="103">
        <v>164</v>
      </c>
      <c r="M165" s="103">
        <v>2</v>
      </c>
      <c r="O165" s="103">
        <v>164</v>
      </c>
      <c r="P165" s="103">
        <v>2</v>
      </c>
      <c r="R165" s="103">
        <v>164</v>
      </c>
      <c r="S165" s="103">
        <v>2</v>
      </c>
    </row>
    <row r="166" spans="12:19" x14ac:dyDescent="0.2">
      <c r="L166" s="103">
        <v>165</v>
      </c>
      <c r="M166" s="103">
        <v>2</v>
      </c>
      <c r="O166" s="103">
        <v>165</v>
      </c>
      <c r="P166" s="103">
        <v>2</v>
      </c>
      <c r="R166" s="103">
        <v>165</v>
      </c>
      <c r="S166" s="103">
        <v>2</v>
      </c>
    </row>
    <row r="167" spans="12:19" x14ac:dyDescent="0.2">
      <c r="L167" s="103">
        <v>166</v>
      </c>
      <c r="M167" s="103">
        <v>2</v>
      </c>
      <c r="O167" s="103">
        <v>166</v>
      </c>
      <c r="P167" s="103">
        <v>2</v>
      </c>
      <c r="R167" s="103">
        <v>166</v>
      </c>
      <c r="S167" s="103">
        <v>2</v>
      </c>
    </row>
    <row r="168" spans="12:19" x14ac:dyDescent="0.2">
      <c r="L168" s="103">
        <v>167</v>
      </c>
      <c r="M168" s="103">
        <v>2</v>
      </c>
      <c r="O168" s="103">
        <v>167</v>
      </c>
      <c r="P168" s="103">
        <v>2</v>
      </c>
      <c r="R168" s="103">
        <v>167</v>
      </c>
      <c r="S168" s="103">
        <v>2</v>
      </c>
    </row>
    <row r="169" spans="12:19" x14ac:dyDescent="0.2">
      <c r="L169" s="103">
        <v>168</v>
      </c>
      <c r="M169" s="103">
        <v>2</v>
      </c>
      <c r="O169" s="103">
        <v>168</v>
      </c>
      <c r="P169" s="103">
        <v>2</v>
      </c>
      <c r="R169" s="103">
        <v>168</v>
      </c>
      <c r="S169" s="103">
        <v>2</v>
      </c>
    </row>
    <row r="170" spans="12:19" x14ac:dyDescent="0.2">
      <c r="L170" s="103">
        <v>169</v>
      </c>
      <c r="M170" s="103">
        <v>2</v>
      </c>
      <c r="O170" s="103">
        <v>169</v>
      </c>
      <c r="P170" s="103">
        <v>2</v>
      </c>
      <c r="R170" s="103">
        <v>169</v>
      </c>
      <c r="S170" s="103">
        <v>2</v>
      </c>
    </row>
    <row r="171" spans="12:19" x14ac:dyDescent="0.2">
      <c r="L171" s="103">
        <v>170</v>
      </c>
      <c r="M171" s="103">
        <v>2</v>
      </c>
      <c r="O171" s="103">
        <v>170</v>
      </c>
      <c r="P171" s="103">
        <v>2</v>
      </c>
      <c r="R171" s="103">
        <v>170</v>
      </c>
      <c r="S171" s="103">
        <v>2</v>
      </c>
    </row>
    <row r="172" spans="12:19" x14ac:dyDescent="0.2">
      <c r="L172" s="103">
        <v>171</v>
      </c>
      <c r="M172" s="103">
        <v>2</v>
      </c>
      <c r="O172" s="103">
        <v>171</v>
      </c>
      <c r="P172" s="103">
        <v>2</v>
      </c>
      <c r="R172" s="103">
        <v>171</v>
      </c>
      <c r="S172" s="103">
        <v>2</v>
      </c>
    </row>
    <row r="173" spans="12:19" x14ac:dyDescent="0.2">
      <c r="L173" s="103">
        <v>172</v>
      </c>
      <c r="M173" s="103">
        <v>2</v>
      </c>
      <c r="O173" s="103">
        <v>172</v>
      </c>
      <c r="P173" s="103">
        <v>2</v>
      </c>
      <c r="R173" s="103">
        <v>172</v>
      </c>
      <c r="S173" s="103">
        <v>2</v>
      </c>
    </row>
    <row r="174" spans="12:19" x14ac:dyDescent="0.2">
      <c r="L174" s="103">
        <v>173</v>
      </c>
      <c r="M174" s="103">
        <v>2</v>
      </c>
      <c r="O174" s="103">
        <v>173</v>
      </c>
      <c r="P174" s="103">
        <v>2</v>
      </c>
      <c r="R174" s="103">
        <v>173</v>
      </c>
      <c r="S174" s="103">
        <v>2</v>
      </c>
    </row>
    <row r="175" spans="12:19" x14ac:dyDescent="0.2">
      <c r="L175" s="103">
        <v>174</v>
      </c>
      <c r="M175" s="103">
        <v>2</v>
      </c>
      <c r="O175" s="103">
        <v>174</v>
      </c>
      <c r="P175" s="103">
        <v>2</v>
      </c>
      <c r="R175" s="103">
        <v>174</v>
      </c>
      <c r="S175" s="103">
        <v>2</v>
      </c>
    </row>
    <row r="176" spans="12:19" x14ac:dyDescent="0.2">
      <c r="L176" s="103">
        <v>175</v>
      </c>
      <c r="M176" s="103">
        <v>2</v>
      </c>
      <c r="O176" s="103">
        <v>175</v>
      </c>
      <c r="P176" s="103">
        <v>2</v>
      </c>
      <c r="R176" s="103">
        <v>175</v>
      </c>
      <c r="S176" s="103">
        <v>2</v>
      </c>
    </row>
    <row r="177" spans="12:19" x14ac:dyDescent="0.2">
      <c r="L177" s="103">
        <v>176</v>
      </c>
      <c r="M177" s="103">
        <v>2</v>
      </c>
      <c r="O177" s="103">
        <v>176</v>
      </c>
      <c r="P177" s="103">
        <v>2</v>
      </c>
      <c r="R177" s="103">
        <v>176</v>
      </c>
      <c r="S177" s="103">
        <v>2</v>
      </c>
    </row>
    <row r="178" spans="12:19" x14ac:dyDescent="0.2">
      <c r="L178" s="103">
        <v>177</v>
      </c>
      <c r="M178" s="103">
        <v>2</v>
      </c>
      <c r="O178" s="103">
        <v>177</v>
      </c>
      <c r="P178" s="103">
        <v>2</v>
      </c>
      <c r="R178" s="103">
        <v>177</v>
      </c>
      <c r="S178" s="103">
        <v>2</v>
      </c>
    </row>
    <row r="179" spans="12:19" x14ac:dyDescent="0.2">
      <c r="L179" s="103">
        <v>178</v>
      </c>
      <c r="M179" s="103">
        <v>2</v>
      </c>
      <c r="O179" s="103">
        <v>178</v>
      </c>
      <c r="P179" s="103">
        <v>2</v>
      </c>
      <c r="R179" s="103">
        <v>178</v>
      </c>
      <c r="S179" s="103">
        <v>2</v>
      </c>
    </row>
    <row r="180" spans="12:19" x14ac:dyDescent="0.2">
      <c r="L180" s="103">
        <v>179</v>
      </c>
      <c r="M180" s="103">
        <v>2</v>
      </c>
      <c r="O180" s="103">
        <v>179</v>
      </c>
      <c r="P180" s="103">
        <v>2</v>
      </c>
      <c r="R180" s="103">
        <v>179</v>
      </c>
      <c r="S180" s="103">
        <v>2</v>
      </c>
    </row>
    <row r="181" spans="12:19" x14ac:dyDescent="0.2">
      <c r="L181" s="103">
        <v>180</v>
      </c>
      <c r="M181" s="103">
        <v>2</v>
      </c>
      <c r="O181" s="103">
        <v>180</v>
      </c>
      <c r="P181" s="103">
        <v>2</v>
      </c>
      <c r="R181" s="103">
        <v>180</v>
      </c>
      <c r="S181" s="103">
        <v>2</v>
      </c>
    </row>
    <row r="182" spans="12:19" x14ac:dyDescent="0.2">
      <c r="L182" s="103">
        <v>181</v>
      </c>
      <c r="M182" s="103">
        <v>2</v>
      </c>
      <c r="O182" s="103">
        <v>181</v>
      </c>
      <c r="P182" s="103">
        <v>2</v>
      </c>
      <c r="R182" s="103">
        <v>181</v>
      </c>
      <c r="S182" s="103">
        <v>2</v>
      </c>
    </row>
    <row r="183" spans="12:19" x14ac:dyDescent="0.2">
      <c r="L183" s="103">
        <v>182</v>
      </c>
      <c r="M183" s="103">
        <v>2</v>
      </c>
      <c r="O183" s="103">
        <v>182</v>
      </c>
      <c r="P183" s="103">
        <v>2</v>
      </c>
      <c r="R183" s="103">
        <v>182</v>
      </c>
      <c r="S183" s="103">
        <v>2</v>
      </c>
    </row>
    <row r="184" spans="12:19" x14ac:dyDescent="0.2">
      <c r="L184" s="103">
        <v>183</v>
      </c>
      <c r="M184" s="103">
        <v>2</v>
      </c>
      <c r="O184" s="103">
        <v>183</v>
      </c>
      <c r="P184" s="103">
        <v>2</v>
      </c>
      <c r="R184" s="103">
        <v>183</v>
      </c>
      <c r="S184" s="103">
        <v>2</v>
      </c>
    </row>
    <row r="185" spans="12:19" x14ac:dyDescent="0.2">
      <c r="L185" s="103">
        <v>184</v>
      </c>
      <c r="M185" s="103">
        <v>2</v>
      </c>
      <c r="O185" s="103">
        <v>184</v>
      </c>
      <c r="P185" s="103">
        <v>2</v>
      </c>
      <c r="R185" s="103">
        <v>184</v>
      </c>
      <c r="S185" s="103">
        <v>2</v>
      </c>
    </row>
    <row r="186" spans="12:19" x14ac:dyDescent="0.2">
      <c r="L186" s="103">
        <v>185</v>
      </c>
      <c r="M186" s="103">
        <v>2</v>
      </c>
      <c r="O186" s="103">
        <v>185</v>
      </c>
      <c r="P186" s="103">
        <v>2</v>
      </c>
      <c r="R186" s="103">
        <v>185</v>
      </c>
      <c r="S186" s="103">
        <v>2</v>
      </c>
    </row>
    <row r="187" spans="12:19" x14ac:dyDescent="0.2">
      <c r="L187" s="103">
        <v>186</v>
      </c>
      <c r="M187" s="103">
        <v>2</v>
      </c>
      <c r="O187" s="103">
        <v>186</v>
      </c>
      <c r="P187" s="103">
        <v>2</v>
      </c>
      <c r="R187" s="103">
        <v>186</v>
      </c>
      <c r="S187" s="103">
        <v>2</v>
      </c>
    </row>
    <row r="188" spans="12:19" x14ac:dyDescent="0.2">
      <c r="L188" s="103">
        <v>187</v>
      </c>
      <c r="M188" s="103">
        <v>2</v>
      </c>
      <c r="O188" s="103">
        <v>187</v>
      </c>
      <c r="P188" s="103">
        <v>2</v>
      </c>
      <c r="R188" s="103">
        <v>187</v>
      </c>
      <c r="S188" s="103">
        <v>2</v>
      </c>
    </row>
    <row r="189" spans="12:19" x14ac:dyDescent="0.2">
      <c r="L189" s="103">
        <v>188</v>
      </c>
      <c r="M189" s="103">
        <v>2</v>
      </c>
      <c r="O189" s="103">
        <v>188</v>
      </c>
      <c r="P189" s="103">
        <v>2</v>
      </c>
      <c r="R189" s="103">
        <v>188</v>
      </c>
      <c r="S189" s="103">
        <v>2</v>
      </c>
    </row>
    <row r="190" spans="12:19" x14ac:dyDescent="0.2">
      <c r="L190" s="103">
        <v>189</v>
      </c>
      <c r="M190" s="103">
        <v>2</v>
      </c>
      <c r="O190" s="103">
        <v>189</v>
      </c>
      <c r="P190" s="103">
        <v>2</v>
      </c>
      <c r="R190" s="103">
        <v>189</v>
      </c>
      <c r="S190" s="103">
        <v>2</v>
      </c>
    </row>
    <row r="191" spans="12:19" x14ac:dyDescent="0.2">
      <c r="L191" s="103">
        <v>190</v>
      </c>
      <c r="M191" s="103">
        <v>2</v>
      </c>
      <c r="O191" s="103">
        <v>190</v>
      </c>
      <c r="P191" s="103">
        <v>2</v>
      </c>
      <c r="R191" s="103">
        <v>190</v>
      </c>
      <c r="S191" s="103">
        <v>2</v>
      </c>
    </row>
    <row r="192" spans="12:19" x14ac:dyDescent="0.2">
      <c r="L192" s="103">
        <v>191</v>
      </c>
      <c r="M192" s="103">
        <v>2</v>
      </c>
      <c r="O192" s="103">
        <v>191</v>
      </c>
      <c r="P192" s="103">
        <v>2</v>
      </c>
      <c r="R192" s="103">
        <v>191</v>
      </c>
      <c r="S192" s="103">
        <v>2</v>
      </c>
    </row>
    <row r="193" spans="12:19" x14ac:dyDescent="0.2">
      <c r="L193" s="103">
        <v>192</v>
      </c>
      <c r="M193" s="103">
        <v>2</v>
      </c>
      <c r="O193" s="103">
        <v>192</v>
      </c>
      <c r="P193" s="103">
        <v>2</v>
      </c>
      <c r="R193" s="103">
        <v>192</v>
      </c>
      <c r="S193" s="103">
        <v>2</v>
      </c>
    </row>
    <row r="194" spans="12:19" x14ac:dyDescent="0.2">
      <c r="L194" s="103">
        <v>193</v>
      </c>
      <c r="M194" s="103">
        <v>2</v>
      </c>
      <c r="O194" s="103">
        <v>193</v>
      </c>
      <c r="P194" s="103">
        <v>2</v>
      </c>
      <c r="R194" s="103">
        <v>193</v>
      </c>
      <c r="S194" s="103">
        <v>2</v>
      </c>
    </row>
    <row r="195" spans="12:19" x14ac:dyDescent="0.2">
      <c r="L195" s="103">
        <v>194</v>
      </c>
      <c r="M195" s="103">
        <v>2</v>
      </c>
      <c r="O195" s="103">
        <v>194</v>
      </c>
      <c r="P195" s="103">
        <v>2</v>
      </c>
      <c r="R195" s="103">
        <v>194</v>
      </c>
      <c r="S195" s="103">
        <v>2</v>
      </c>
    </row>
    <row r="196" spans="12:19" x14ac:dyDescent="0.2">
      <c r="L196" s="103">
        <v>195</v>
      </c>
      <c r="M196" s="103">
        <v>2</v>
      </c>
      <c r="O196" s="103">
        <v>195</v>
      </c>
      <c r="P196" s="103">
        <v>2</v>
      </c>
      <c r="R196" s="103">
        <v>195</v>
      </c>
      <c r="S196" s="103">
        <v>2</v>
      </c>
    </row>
    <row r="197" spans="12:19" x14ac:dyDescent="0.2">
      <c r="L197" s="103">
        <v>196</v>
      </c>
      <c r="M197" s="103">
        <v>2</v>
      </c>
      <c r="O197" s="103">
        <v>196</v>
      </c>
      <c r="P197" s="103">
        <v>2</v>
      </c>
      <c r="R197" s="103">
        <v>196</v>
      </c>
      <c r="S197" s="103">
        <v>2</v>
      </c>
    </row>
    <row r="198" spans="12:19" x14ac:dyDescent="0.2">
      <c r="L198" s="103">
        <v>197</v>
      </c>
      <c r="M198" s="103">
        <v>2</v>
      </c>
      <c r="O198" s="103">
        <v>197</v>
      </c>
      <c r="P198" s="103">
        <v>2</v>
      </c>
      <c r="R198" s="103">
        <v>197</v>
      </c>
      <c r="S198" s="103">
        <v>2</v>
      </c>
    </row>
    <row r="199" spans="12:19" x14ac:dyDescent="0.2">
      <c r="L199" s="103">
        <v>198</v>
      </c>
      <c r="M199" s="103">
        <v>2</v>
      </c>
      <c r="O199" s="103">
        <v>198</v>
      </c>
      <c r="P199" s="103">
        <v>2</v>
      </c>
      <c r="R199" s="103">
        <v>198</v>
      </c>
      <c r="S199" s="103">
        <v>2</v>
      </c>
    </row>
    <row r="200" spans="12:19" x14ac:dyDescent="0.2">
      <c r="L200" s="103">
        <v>199</v>
      </c>
      <c r="M200" s="103">
        <v>2</v>
      </c>
      <c r="O200" s="103">
        <v>199</v>
      </c>
      <c r="P200" s="103">
        <v>2</v>
      </c>
      <c r="R200" s="103">
        <v>199</v>
      </c>
      <c r="S200" s="103">
        <v>2</v>
      </c>
    </row>
    <row r="201" spans="12:19" x14ac:dyDescent="0.2">
      <c r="L201" s="103">
        <v>200</v>
      </c>
      <c r="M201" s="103">
        <v>2</v>
      </c>
      <c r="O201" s="103">
        <v>200</v>
      </c>
      <c r="P201" s="103">
        <v>2</v>
      </c>
      <c r="R201" s="103">
        <v>200</v>
      </c>
      <c r="S201" s="103">
        <v>2</v>
      </c>
    </row>
    <row r="202" spans="12:19" x14ac:dyDescent="0.2">
      <c r="L202" s="103">
        <v>201</v>
      </c>
      <c r="M202" s="103">
        <v>2</v>
      </c>
      <c r="O202" s="103">
        <v>201</v>
      </c>
      <c r="P202" s="103">
        <v>2</v>
      </c>
      <c r="R202" s="103">
        <v>201</v>
      </c>
      <c r="S202" s="103">
        <v>2</v>
      </c>
    </row>
    <row r="203" spans="12:19" x14ac:dyDescent="0.2">
      <c r="L203" s="103">
        <v>202</v>
      </c>
      <c r="M203" s="103">
        <v>2</v>
      </c>
      <c r="O203" s="103">
        <v>202</v>
      </c>
      <c r="P203" s="103">
        <v>2</v>
      </c>
      <c r="R203" s="103">
        <v>202</v>
      </c>
      <c r="S203" s="103">
        <v>2</v>
      </c>
    </row>
    <row r="204" spans="12:19" x14ac:dyDescent="0.2">
      <c r="L204" s="103">
        <v>203</v>
      </c>
      <c r="M204" s="103">
        <v>2</v>
      </c>
      <c r="O204" s="103">
        <v>203</v>
      </c>
      <c r="P204" s="103">
        <v>2</v>
      </c>
      <c r="R204" s="103">
        <v>203</v>
      </c>
      <c r="S204" s="103">
        <v>2</v>
      </c>
    </row>
    <row r="205" spans="12:19" x14ac:dyDescent="0.2">
      <c r="L205" s="103">
        <v>204</v>
      </c>
      <c r="M205" s="103">
        <v>2</v>
      </c>
      <c r="O205" s="103">
        <v>204</v>
      </c>
      <c r="P205" s="103">
        <v>2</v>
      </c>
      <c r="R205" s="103">
        <v>204</v>
      </c>
      <c r="S205" s="103">
        <v>2</v>
      </c>
    </row>
    <row r="206" spans="12:19" x14ac:dyDescent="0.2">
      <c r="L206" s="103">
        <v>205</v>
      </c>
      <c r="M206" s="103">
        <v>2</v>
      </c>
      <c r="O206" s="103">
        <v>205</v>
      </c>
      <c r="P206" s="103">
        <v>2</v>
      </c>
      <c r="R206" s="103">
        <v>205</v>
      </c>
      <c r="S206" s="103">
        <v>2</v>
      </c>
    </row>
    <row r="207" spans="12:19" x14ac:dyDescent="0.2">
      <c r="L207" s="103">
        <v>206</v>
      </c>
      <c r="M207" s="103">
        <v>2</v>
      </c>
      <c r="O207" s="103">
        <v>206</v>
      </c>
      <c r="P207" s="103">
        <v>2</v>
      </c>
      <c r="R207" s="103">
        <v>206</v>
      </c>
      <c r="S207" s="103">
        <v>2</v>
      </c>
    </row>
    <row r="208" spans="12:19" x14ac:dyDescent="0.2">
      <c r="L208" s="103">
        <v>207</v>
      </c>
      <c r="M208" s="103">
        <v>2</v>
      </c>
      <c r="O208" s="103">
        <v>207</v>
      </c>
      <c r="P208" s="103">
        <v>2</v>
      </c>
      <c r="R208" s="103">
        <v>207</v>
      </c>
      <c r="S208" s="103">
        <v>2</v>
      </c>
    </row>
    <row r="209" spans="12:19" x14ac:dyDescent="0.2">
      <c r="L209" s="103">
        <v>208</v>
      </c>
      <c r="M209" s="103">
        <v>2</v>
      </c>
      <c r="O209" s="103">
        <v>208</v>
      </c>
      <c r="P209" s="103">
        <v>2</v>
      </c>
      <c r="R209" s="103">
        <v>208</v>
      </c>
      <c r="S209" s="103">
        <v>2</v>
      </c>
    </row>
    <row r="210" spans="12:19" x14ac:dyDescent="0.2">
      <c r="L210" s="103">
        <v>209</v>
      </c>
      <c r="M210" s="103">
        <v>2</v>
      </c>
      <c r="O210" s="103">
        <v>209</v>
      </c>
      <c r="P210" s="103">
        <v>2</v>
      </c>
      <c r="R210" s="103">
        <v>209</v>
      </c>
      <c r="S210" s="103">
        <v>2</v>
      </c>
    </row>
    <row r="211" spans="12:19" x14ac:dyDescent="0.2">
      <c r="L211" s="103">
        <v>210</v>
      </c>
      <c r="M211" s="103">
        <v>2</v>
      </c>
      <c r="O211" s="103">
        <v>210</v>
      </c>
      <c r="P211" s="103">
        <v>2</v>
      </c>
      <c r="R211" s="103">
        <v>210</v>
      </c>
      <c r="S211" s="103">
        <v>2</v>
      </c>
    </row>
    <row r="212" spans="12:19" x14ac:dyDescent="0.2">
      <c r="L212" s="103">
        <v>211</v>
      </c>
      <c r="M212" s="103">
        <v>2</v>
      </c>
      <c r="O212" s="103">
        <v>211</v>
      </c>
      <c r="P212" s="103">
        <v>2</v>
      </c>
      <c r="R212" s="103">
        <v>211</v>
      </c>
      <c r="S212" s="103">
        <v>2</v>
      </c>
    </row>
    <row r="213" spans="12:19" x14ac:dyDescent="0.2">
      <c r="L213" s="103">
        <v>212</v>
      </c>
      <c r="M213" s="103">
        <v>2</v>
      </c>
      <c r="O213" s="103">
        <v>212</v>
      </c>
      <c r="P213" s="103">
        <v>2</v>
      </c>
      <c r="R213" s="103">
        <v>212</v>
      </c>
      <c r="S213" s="103">
        <v>2</v>
      </c>
    </row>
    <row r="214" spans="12:19" x14ac:dyDescent="0.2">
      <c r="L214" s="103">
        <v>213</v>
      </c>
      <c r="M214" s="103">
        <v>2</v>
      </c>
      <c r="O214" s="103">
        <v>213</v>
      </c>
      <c r="P214" s="103">
        <v>2</v>
      </c>
      <c r="R214" s="103">
        <v>213</v>
      </c>
      <c r="S214" s="103">
        <v>2</v>
      </c>
    </row>
    <row r="215" spans="12:19" x14ac:dyDescent="0.2">
      <c r="L215" s="103">
        <v>214</v>
      </c>
      <c r="M215" s="103">
        <v>2</v>
      </c>
      <c r="O215" s="103">
        <v>214</v>
      </c>
      <c r="P215" s="103">
        <v>2</v>
      </c>
      <c r="R215" s="103">
        <v>214</v>
      </c>
      <c r="S215" s="103">
        <v>2</v>
      </c>
    </row>
    <row r="216" spans="12:19" x14ac:dyDescent="0.2">
      <c r="L216" s="103">
        <v>215</v>
      </c>
      <c r="M216" s="103">
        <v>2</v>
      </c>
      <c r="O216" s="103">
        <v>215</v>
      </c>
      <c r="P216" s="103">
        <v>2</v>
      </c>
      <c r="R216" s="103">
        <v>215</v>
      </c>
      <c r="S216" s="103">
        <v>2</v>
      </c>
    </row>
    <row r="217" spans="12:19" x14ac:dyDescent="0.2">
      <c r="L217" s="103">
        <v>216</v>
      </c>
      <c r="M217" s="103">
        <v>2</v>
      </c>
      <c r="O217" s="103">
        <v>216</v>
      </c>
      <c r="P217" s="103">
        <v>2</v>
      </c>
      <c r="R217" s="103">
        <v>216</v>
      </c>
      <c r="S217" s="103">
        <v>2</v>
      </c>
    </row>
    <row r="218" spans="12:19" x14ac:dyDescent="0.2">
      <c r="L218" s="103">
        <v>217</v>
      </c>
      <c r="M218" s="103">
        <v>2</v>
      </c>
      <c r="O218" s="103">
        <v>217</v>
      </c>
      <c r="P218" s="103">
        <v>2</v>
      </c>
      <c r="R218" s="103">
        <v>217</v>
      </c>
      <c r="S218" s="103">
        <v>2</v>
      </c>
    </row>
    <row r="219" spans="12:19" x14ac:dyDescent="0.2">
      <c r="L219" s="103">
        <v>218</v>
      </c>
      <c r="M219" s="103">
        <v>2</v>
      </c>
      <c r="O219" s="103">
        <v>218</v>
      </c>
      <c r="P219" s="103">
        <v>2</v>
      </c>
      <c r="R219" s="103">
        <v>218</v>
      </c>
      <c r="S219" s="103">
        <v>2</v>
      </c>
    </row>
    <row r="220" spans="12:19" x14ac:dyDescent="0.2">
      <c r="L220" s="103">
        <v>219</v>
      </c>
      <c r="M220" s="103">
        <v>2</v>
      </c>
      <c r="O220" s="103">
        <v>219</v>
      </c>
      <c r="P220" s="103">
        <v>2</v>
      </c>
      <c r="R220" s="103">
        <v>219</v>
      </c>
      <c r="S220" s="103">
        <v>2</v>
      </c>
    </row>
    <row r="221" spans="12:19" x14ac:dyDescent="0.2">
      <c r="L221" s="103">
        <v>220</v>
      </c>
      <c r="M221" s="103">
        <v>2</v>
      </c>
      <c r="O221" s="103">
        <v>220</v>
      </c>
      <c r="P221" s="103">
        <v>2</v>
      </c>
      <c r="R221" s="103">
        <v>220</v>
      </c>
      <c r="S221" s="103">
        <v>2</v>
      </c>
    </row>
    <row r="222" spans="12:19" x14ac:dyDescent="0.2">
      <c r="L222" s="103">
        <v>221</v>
      </c>
      <c r="M222" s="103">
        <v>2</v>
      </c>
      <c r="O222" s="103">
        <v>221</v>
      </c>
      <c r="P222" s="103">
        <v>2</v>
      </c>
      <c r="R222" s="103">
        <v>221</v>
      </c>
      <c r="S222" s="103">
        <v>2</v>
      </c>
    </row>
    <row r="223" spans="12:19" x14ac:dyDescent="0.2">
      <c r="L223" s="103">
        <v>222</v>
      </c>
      <c r="M223" s="103">
        <v>2</v>
      </c>
      <c r="O223" s="103">
        <v>222</v>
      </c>
      <c r="P223" s="103">
        <v>2</v>
      </c>
      <c r="R223" s="103">
        <v>222</v>
      </c>
      <c r="S223" s="103">
        <v>2</v>
      </c>
    </row>
    <row r="224" spans="12:19" x14ac:dyDescent="0.2">
      <c r="L224" s="103">
        <v>223</v>
      </c>
      <c r="M224" s="103">
        <v>2</v>
      </c>
      <c r="O224" s="103">
        <v>223</v>
      </c>
      <c r="P224" s="103">
        <v>2</v>
      </c>
      <c r="R224" s="103">
        <v>223</v>
      </c>
      <c r="S224" s="103">
        <v>2</v>
      </c>
    </row>
    <row r="225" spans="12:19" x14ac:dyDescent="0.2">
      <c r="L225" s="103">
        <v>224</v>
      </c>
      <c r="M225" s="103">
        <v>2</v>
      </c>
      <c r="O225" s="103">
        <v>224</v>
      </c>
      <c r="P225" s="103">
        <v>2</v>
      </c>
      <c r="R225" s="103">
        <v>224</v>
      </c>
      <c r="S225" s="103">
        <v>2</v>
      </c>
    </row>
    <row r="226" spans="12:19" x14ac:dyDescent="0.2">
      <c r="L226" s="103">
        <v>225</v>
      </c>
      <c r="M226" s="103">
        <v>2</v>
      </c>
      <c r="O226" s="103">
        <v>225</v>
      </c>
      <c r="P226" s="103">
        <v>2</v>
      </c>
      <c r="R226" s="103">
        <v>225</v>
      </c>
      <c r="S226" s="103">
        <v>2</v>
      </c>
    </row>
    <row r="227" spans="12:19" x14ac:dyDescent="0.2">
      <c r="L227" s="103">
        <v>226</v>
      </c>
      <c r="M227" s="103">
        <v>2</v>
      </c>
      <c r="O227" s="103">
        <v>226</v>
      </c>
      <c r="P227" s="103">
        <v>2</v>
      </c>
      <c r="R227" s="103">
        <v>226</v>
      </c>
      <c r="S227" s="103">
        <v>2</v>
      </c>
    </row>
    <row r="228" spans="12:19" x14ac:dyDescent="0.2">
      <c r="L228" s="103">
        <v>227</v>
      </c>
      <c r="M228" s="103">
        <v>2</v>
      </c>
      <c r="O228" s="103">
        <v>227</v>
      </c>
      <c r="P228" s="103">
        <v>2</v>
      </c>
      <c r="R228" s="103">
        <v>227</v>
      </c>
      <c r="S228" s="103">
        <v>2</v>
      </c>
    </row>
    <row r="229" spans="12:19" x14ac:dyDescent="0.2">
      <c r="L229" s="103">
        <v>228</v>
      </c>
      <c r="M229" s="103">
        <v>2</v>
      </c>
      <c r="O229" s="103">
        <v>228</v>
      </c>
      <c r="P229" s="103">
        <v>2</v>
      </c>
      <c r="R229" s="103">
        <v>228</v>
      </c>
      <c r="S229" s="103">
        <v>2</v>
      </c>
    </row>
    <row r="230" spans="12:19" x14ac:dyDescent="0.2">
      <c r="L230" s="103">
        <v>229</v>
      </c>
      <c r="M230" s="103">
        <v>2</v>
      </c>
      <c r="O230" s="103">
        <v>229</v>
      </c>
      <c r="P230" s="103">
        <v>2</v>
      </c>
      <c r="R230" s="103">
        <v>229</v>
      </c>
      <c r="S230" s="103">
        <v>2</v>
      </c>
    </row>
    <row r="231" spans="12:19" x14ac:dyDescent="0.2">
      <c r="L231" s="103">
        <v>230</v>
      </c>
      <c r="M231" s="103">
        <v>2</v>
      </c>
      <c r="O231" s="103">
        <v>230</v>
      </c>
      <c r="P231" s="103">
        <v>2</v>
      </c>
      <c r="R231" s="103">
        <v>230</v>
      </c>
      <c r="S231" s="103">
        <v>2</v>
      </c>
    </row>
    <row r="232" spans="12:19" x14ac:dyDescent="0.2">
      <c r="L232" s="103">
        <v>231</v>
      </c>
      <c r="M232" s="103">
        <v>2</v>
      </c>
      <c r="O232" s="103">
        <v>231</v>
      </c>
      <c r="P232" s="103">
        <v>2</v>
      </c>
      <c r="R232" s="103">
        <v>231</v>
      </c>
      <c r="S232" s="103">
        <v>2</v>
      </c>
    </row>
    <row r="233" spans="12:19" x14ac:dyDescent="0.2">
      <c r="L233" s="103">
        <v>232</v>
      </c>
      <c r="M233" s="103">
        <v>2</v>
      </c>
      <c r="O233" s="103">
        <v>232</v>
      </c>
      <c r="P233" s="103">
        <v>2</v>
      </c>
      <c r="R233" s="103">
        <v>232</v>
      </c>
      <c r="S233" s="103">
        <v>2</v>
      </c>
    </row>
    <row r="234" spans="12:19" x14ac:dyDescent="0.2">
      <c r="L234" s="103">
        <v>233</v>
      </c>
      <c r="M234" s="103">
        <v>2</v>
      </c>
      <c r="O234" s="103">
        <v>233</v>
      </c>
      <c r="P234" s="103">
        <v>2</v>
      </c>
      <c r="R234" s="103">
        <v>233</v>
      </c>
      <c r="S234" s="103">
        <v>2</v>
      </c>
    </row>
    <row r="235" spans="12:19" x14ac:dyDescent="0.2">
      <c r="L235" s="103">
        <v>234</v>
      </c>
      <c r="M235" s="103">
        <v>2</v>
      </c>
      <c r="O235" s="103">
        <v>234</v>
      </c>
      <c r="P235" s="103">
        <v>2</v>
      </c>
      <c r="R235" s="103">
        <v>234</v>
      </c>
      <c r="S235" s="103">
        <v>2</v>
      </c>
    </row>
    <row r="236" spans="12:19" x14ac:dyDescent="0.2">
      <c r="L236" s="103">
        <v>235</v>
      </c>
      <c r="M236" s="103">
        <v>2</v>
      </c>
      <c r="O236" s="103">
        <v>235</v>
      </c>
      <c r="P236" s="103">
        <v>2</v>
      </c>
      <c r="R236" s="103">
        <v>235</v>
      </c>
      <c r="S236" s="103">
        <v>2</v>
      </c>
    </row>
    <row r="237" spans="12:19" x14ac:dyDescent="0.2">
      <c r="L237" s="103">
        <v>236</v>
      </c>
      <c r="M237" s="103">
        <v>2</v>
      </c>
      <c r="O237" s="103">
        <v>236</v>
      </c>
      <c r="P237" s="103">
        <v>2</v>
      </c>
      <c r="R237" s="103">
        <v>236</v>
      </c>
      <c r="S237" s="103">
        <v>2</v>
      </c>
    </row>
    <row r="238" spans="12:19" x14ac:dyDescent="0.2">
      <c r="L238" s="103">
        <v>237</v>
      </c>
      <c r="M238" s="103">
        <v>2</v>
      </c>
      <c r="O238" s="103">
        <v>237</v>
      </c>
      <c r="P238" s="103">
        <v>2</v>
      </c>
      <c r="R238" s="103">
        <v>237</v>
      </c>
      <c r="S238" s="103">
        <v>2</v>
      </c>
    </row>
    <row r="239" spans="12:19" x14ac:dyDescent="0.2">
      <c r="L239" s="103">
        <v>238</v>
      </c>
      <c r="M239" s="103">
        <v>2</v>
      </c>
      <c r="O239" s="103">
        <v>238</v>
      </c>
      <c r="P239" s="103">
        <v>2</v>
      </c>
      <c r="R239" s="103">
        <v>238</v>
      </c>
      <c r="S239" s="103">
        <v>2</v>
      </c>
    </row>
    <row r="240" spans="12:19" x14ac:dyDescent="0.2">
      <c r="L240" s="103">
        <v>239</v>
      </c>
      <c r="M240" s="103">
        <v>2</v>
      </c>
      <c r="O240" s="103">
        <v>239</v>
      </c>
      <c r="P240" s="103">
        <v>2</v>
      </c>
      <c r="R240" s="103">
        <v>239</v>
      </c>
      <c r="S240" s="103">
        <v>2</v>
      </c>
    </row>
    <row r="241" spans="12:19" x14ac:dyDescent="0.2">
      <c r="L241" s="103">
        <v>240</v>
      </c>
      <c r="M241" s="103">
        <v>2</v>
      </c>
      <c r="O241" s="103">
        <v>240</v>
      </c>
      <c r="P241" s="103">
        <v>2</v>
      </c>
      <c r="R241" s="103">
        <v>240</v>
      </c>
      <c r="S241" s="103">
        <v>2</v>
      </c>
    </row>
    <row r="242" spans="12:19" x14ac:dyDescent="0.2">
      <c r="L242" s="103">
        <v>241</v>
      </c>
      <c r="M242" s="103">
        <v>2</v>
      </c>
      <c r="O242" s="103">
        <v>241</v>
      </c>
      <c r="P242" s="103">
        <v>2</v>
      </c>
      <c r="R242" s="103">
        <v>241</v>
      </c>
      <c r="S242" s="103">
        <v>2</v>
      </c>
    </row>
    <row r="243" spans="12:19" x14ac:dyDescent="0.2">
      <c r="L243" s="103">
        <v>242</v>
      </c>
      <c r="M243" s="103">
        <v>2</v>
      </c>
      <c r="O243" s="103">
        <v>242</v>
      </c>
      <c r="P243" s="103">
        <v>2</v>
      </c>
      <c r="R243" s="103">
        <v>242</v>
      </c>
      <c r="S243" s="103">
        <v>2</v>
      </c>
    </row>
    <row r="244" spans="12:19" x14ac:dyDescent="0.2">
      <c r="L244" s="103">
        <v>243</v>
      </c>
      <c r="M244" s="103">
        <v>2</v>
      </c>
      <c r="O244" s="103">
        <v>243</v>
      </c>
      <c r="P244" s="103">
        <v>2</v>
      </c>
      <c r="R244" s="103">
        <v>243</v>
      </c>
      <c r="S244" s="103">
        <v>2</v>
      </c>
    </row>
    <row r="245" spans="12:19" x14ac:dyDescent="0.2">
      <c r="L245" s="103">
        <v>244</v>
      </c>
      <c r="M245" s="103">
        <v>2</v>
      </c>
      <c r="O245" s="103">
        <v>244</v>
      </c>
      <c r="P245" s="103">
        <v>2</v>
      </c>
      <c r="R245" s="103">
        <v>244</v>
      </c>
      <c r="S245" s="103">
        <v>2</v>
      </c>
    </row>
    <row r="246" spans="12:19" x14ac:dyDescent="0.2">
      <c r="L246" s="103">
        <v>245</v>
      </c>
      <c r="M246" s="103">
        <v>2</v>
      </c>
      <c r="O246" s="103">
        <v>245</v>
      </c>
      <c r="P246" s="103">
        <v>2</v>
      </c>
      <c r="R246" s="103">
        <v>245</v>
      </c>
      <c r="S246" s="103">
        <v>2</v>
      </c>
    </row>
    <row r="247" spans="12:19" x14ac:dyDescent="0.2">
      <c r="L247" s="103">
        <v>246</v>
      </c>
      <c r="M247" s="103">
        <v>2</v>
      </c>
      <c r="O247" s="103">
        <v>246</v>
      </c>
      <c r="P247" s="103">
        <v>2</v>
      </c>
      <c r="R247" s="103">
        <v>246</v>
      </c>
      <c r="S247" s="103">
        <v>2</v>
      </c>
    </row>
    <row r="248" spans="12:19" x14ac:dyDescent="0.2">
      <c r="L248" s="103">
        <v>247</v>
      </c>
      <c r="M248" s="103">
        <v>2</v>
      </c>
      <c r="O248" s="103">
        <v>247</v>
      </c>
      <c r="P248" s="103">
        <v>2</v>
      </c>
      <c r="R248" s="103">
        <v>247</v>
      </c>
      <c r="S248" s="103">
        <v>2</v>
      </c>
    </row>
    <row r="249" spans="12:19" x14ac:dyDescent="0.2">
      <c r="L249" s="103">
        <v>248</v>
      </c>
      <c r="M249" s="103">
        <v>2</v>
      </c>
      <c r="O249" s="103">
        <v>248</v>
      </c>
      <c r="P249" s="103">
        <v>2</v>
      </c>
      <c r="R249" s="103">
        <v>248</v>
      </c>
      <c r="S249" s="103">
        <v>2</v>
      </c>
    </row>
    <row r="250" spans="12:19" x14ac:dyDescent="0.2">
      <c r="L250" s="103">
        <v>249</v>
      </c>
      <c r="M250" s="103">
        <v>2</v>
      </c>
      <c r="O250" s="103">
        <v>249</v>
      </c>
      <c r="P250" s="103">
        <v>2</v>
      </c>
      <c r="R250" s="103">
        <v>249</v>
      </c>
      <c r="S250" s="103">
        <v>2</v>
      </c>
    </row>
    <row r="251" spans="12:19" x14ac:dyDescent="0.2">
      <c r="L251" s="103">
        <v>250</v>
      </c>
      <c r="M251" s="103">
        <v>2</v>
      </c>
      <c r="O251" s="103">
        <v>250</v>
      </c>
      <c r="P251" s="103">
        <v>2</v>
      </c>
      <c r="R251" s="103">
        <v>250</v>
      </c>
      <c r="S251" s="103">
        <v>2</v>
      </c>
    </row>
    <row r="252" spans="12:19" x14ac:dyDescent="0.2">
      <c r="L252" s="103">
        <v>251</v>
      </c>
      <c r="M252" s="103">
        <v>2</v>
      </c>
      <c r="O252" s="103">
        <v>251</v>
      </c>
      <c r="P252" s="103">
        <v>2</v>
      </c>
      <c r="R252" s="103">
        <v>251</v>
      </c>
      <c r="S252" s="103">
        <v>2</v>
      </c>
    </row>
    <row r="253" spans="12:19" x14ac:dyDescent="0.2">
      <c r="L253" s="103">
        <v>252</v>
      </c>
      <c r="M253" s="103">
        <v>2</v>
      </c>
      <c r="O253" s="103">
        <v>252</v>
      </c>
      <c r="P253" s="103">
        <v>2</v>
      </c>
      <c r="R253" s="103">
        <v>252</v>
      </c>
      <c r="S253" s="103">
        <v>2</v>
      </c>
    </row>
    <row r="254" spans="12:19" x14ac:dyDescent="0.2">
      <c r="L254" s="103">
        <v>253</v>
      </c>
      <c r="M254" s="103">
        <v>2</v>
      </c>
      <c r="O254" s="103">
        <v>253</v>
      </c>
      <c r="P254" s="103">
        <v>2</v>
      </c>
      <c r="R254" s="103">
        <v>253</v>
      </c>
      <c r="S254" s="103">
        <v>2</v>
      </c>
    </row>
    <row r="255" spans="12:19" x14ac:dyDescent="0.2">
      <c r="L255" s="103">
        <v>254</v>
      </c>
      <c r="M255" s="103">
        <v>2</v>
      </c>
      <c r="O255" s="103">
        <v>254</v>
      </c>
      <c r="P255" s="103">
        <v>2</v>
      </c>
      <c r="R255" s="103">
        <v>254</v>
      </c>
      <c r="S255" s="103">
        <v>2</v>
      </c>
    </row>
  </sheetData>
  <phoneticPr fontId="2" type="noConversion"/>
  <pageMargins left="0.75" right="0.75" top="1" bottom="1" header="0.5" footer="0.5"/>
  <pageSetup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
  <sheetViews>
    <sheetView workbookViewId="0">
      <selection sqref="A1:P1048576"/>
    </sheetView>
  </sheetViews>
  <sheetFormatPr defaultColWidth="8.7109375" defaultRowHeight="12.75" x14ac:dyDescent="0.2"/>
  <cols>
    <col min="1" max="16" width="9.140625" customWidth="1"/>
    <col min="17" max="16384" width="8.7109375" style="103"/>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Worksheet</vt:lpstr>
      <vt:lpstr>Rating Table</vt:lpstr>
      <vt:lpstr>VLOOKUP TABLES</vt:lpstr>
      <vt:lpstr>Worksheet!Print_Area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Broussard;Danny Blitch</dc:creator>
  <cp:lastModifiedBy>Danny Blitch</cp:lastModifiedBy>
  <cp:lastPrinted>2014-09-11T00:42:48Z</cp:lastPrinted>
  <dcterms:created xsi:type="dcterms:W3CDTF">2004-08-06T00:22:51Z</dcterms:created>
  <dcterms:modified xsi:type="dcterms:W3CDTF">2015-11-04T17:19:00Z</dcterms:modified>
</cp:coreProperties>
</file>